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hild Nutrition Programs\National School Lunch\Provision\Community Eligibility Option\FY15-16\"/>
    </mc:Choice>
  </mc:AlternateContent>
  <bookViews>
    <workbookView xWindow="0" yWindow="36" windowWidth="15300" windowHeight="9528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54" i="1" l="1"/>
  <c r="E54" i="1" s="1"/>
  <c r="D50" i="1"/>
  <c r="E50" i="1" s="1"/>
  <c r="D49" i="1"/>
  <c r="E49" i="1" s="1"/>
  <c r="D46" i="1"/>
  <c r="E46" i="1" s="1"/>
  <c r="D45" i="1"/>
  <c r="E45" i="1" s="1"/>
  <c r="D42" i="1"/>
  <c r="E42" i="1" s="1"/>
  <c r="D40" i="1"/>
  <c r="E40" i="1" s="1"/>
  <c r="D38" i="1"/>
  <c r="E38" i="1" s="1"/>
  <c r="D33" i="1"/>
  <c r="E33" i="1" s="1"/>
  <c r="D31" i="1"/>
  <c r="E31" i="1" s="1"/>
  <c r="D30" i="1"/>
  <c r="E30" i="1" s="1"/>
  <c r="D28" i="1"/>
  <c r="E28" i="1" s="1"/>
  <c r="D29" i="1"/>
  <c r="E29" i="1" s="1"/>
  <c r="D27" i="1"/>
  <c r="E27" i="1" s="1"/>
  <c r="D21" i="1"/>
  <c r="E21" i="1" s="1"/>
  <c r="D19" i="1"/>
  <c r="E19" i="1" s="1"/>
  <c r="D17" i="1"/>
  <c r="E17" i="1" s="1"/>
  <c r="D11" i="1"/>
  <c r="E11" i="1" s="1"/>
  <c r="D9" i="1"/>
  <c r="E9" i="1" s="1"/>
  <c r="D36" i="1" l="1"/>
  <c r="E36" i="1" s="1"/>
  <c r="D56" i="1" l="1"/>
  <c r="E56" i="1" s="1"/>
  <c r="D20" i="1"/>
  <c r="E20" i="1" s="1"/>
  <c r="D15" i="1"/>
  <c r="E15" i="1" s="1"/>
  <c r="D32" i="1"/>
  <c r="E32" i="1" s="1"/>
  <c r="D48" i="1"/>
  <c r="E48" i="1" s="1"/>
  <c r="D37" i="1"/>
  <c r="E37" i="1" s="1"/>
  <c r="D55" i="1"/>
  <c r="E55" i="1" s="1"/>
  <c r="D13" i="1"/>
  <c r="E13" i="1" s="1"/>
  <c r="D26" i="1"/>
  <c r="E26" i="1" s="1"/>
  <c r="D10" i="1"/>
  <c r="E10" i="1" s="1"/>
  <c r="D12" i="1"/>
  <c r="E12" i="1" s="1"/>
  <c r="D53" i="1"/>
  <c r="E53" i="1" s="1"/>
  <c r="D25" i="1"/>
  <c r="E25" i="1" s="1"/>
  <c r="D47" i="1"/>
  <c r="E47" i="1" s="1"/>
  <c r="D35" i="1"/>
  <c r="E35" i="1" s="1"/>
  <c r="D43" i="1"/>
  <c r="E43" i="1" s="1"/>
  <c r="D41" i="1"/>
  <c r="E41" i="1" s="1"/>
  <c r="D14" i="1"/>
  <c r="E14" i="1" s="1"/>
  <c r="D22" i="1"/>
  <c r="E22" i="1" s="1"/>
  <c r="D34" i="1"/>
  <c r="E34" i="1" s="1"/>
  <c r="D51" i="1"/>
  <c r="E51" i="1" s="1"/>
  <c r="D52" i="1"/>
  <c r="E52" i="1" s="1"/>
  <c r="D24" i="1"/>
  <c r="E24" i="1" s="1"/>
  <c r="D18" i="1"/>
  <c r="E18" i="1" s="1"/>
  <c r="D44" i="1"/>
  <c r="E44" i="1" s="1"/>
  <c r="D39" i="1"/>
  <c r="E39" i="1" s="1"/>
  <c r="D16" i="1"/>
  <c r="E16" i="1" s="1"/>
  <c r="D23" i="1"/>
  <c r="E23" i="1" s="1"/>
</calcChain>
</file>

<file path=xl/sharedStrings.xml><?xml version="1.0" encoding="utf-8"?>
<sst xmlns="http://schemas.openxmlformats.org/spreadsheetml/2006/main" count="59" uniqueCount="58">
  <si>
    <t>Haines Borough Schools</t>
  </si>
  <si>
    <t>Copper River School District</t>
  </si>
  <si>
    <t>Mt. Edgecumbe High School</t>
  </si>
  <si>
    <t>Petersburg Public Schools</t>
  </si>
  <si>
    <t>Craig City Schools</t>
  </si>
  <si>
    <t>Hoonah City Schools</t>
  </si>
  <si>
    <t>Yakutat School District</t>
  </si>
  <si>
    <t>Wrangell Public Schools</t>
  </si>
  <si>
    <t>Kuspuk School District</t>
  </si>
  <si>
    <t>Galena City Schools</t>
  </si>
  <si>
    <t>Bristol Bay Borough Schools</t>
  </si>
  <si>
    <t>Nome Public Schools</t>
  </si>
  <si>
    <t>Northwest Arctic Borough School</t>
  </si>
  <si>
    <t>Lake Peninsula School District</t>
  </si>
  <si>
    <t>Southwest Region Schools</t>
  </si>
  <si>
    <t>Hydaburg City School District</t>
  </si>
  <si>
    <t>Yukon Flats School District</t>
  </si>
  <si>
    <t>Annette Island School District</t>
  </si>
  <si>
    <t>Aleutians East Borough Schools</t>
  </si>
  <si>
    <t>Iditarod Area Schools</t>
  </si>
  <si>
    <t>Bering Strait School District</t>
  </si>
  <si>
    <t>Yukon Koyukuk School District</t>
  </si>
  <si>
    <t>Lower Yukon School District</t>
  </si>
  <si>
    <t>St. Mary's School District</t>
  </si>
  <si>
    <t>Klawock City Schools</t>
  </si>
  <si>
    <t>Chatham School District</t>
  </si>
  <si>
    <t>Dillingham City Schools</t>
  </si>
  <si>
    <t>Kashunamuit School District</t>
  </si>
  <si>
    <t>Yupiit School District</t>
  </si>
  <si>
    <t>+ 1.6 multiplier</t>
  </si>
  <si>
    <t>Enrollment as reported by SFA on Verification Report</t>
  </si>
  <si>
    <t>Percentage of Eligible Students</t>
  </si>
  <si>
    <t>Community Eligibility Provision</t>
  </si>
  <si>
    <t>District Level Reporting from Annual Verification Report</t>
  </si>
  <si>
    <r>
      <t xml:space="preserve">Breakfast </t>
    </r>
    <r>
      <rPr>
        <b/>
        <i/>
        <sz val="11"/>
        <color theme="1"/>
        <rFont val="Calibri"/>
        <family val="2"/>
        <scheme val="minor"/>
      </rPr>
      <t xml:space="preserve">(required) </t>
    </r>
  </si>
  <si>
    <t>District</t>
  </si>
  <si>
    <t xml:space="preserve">Categorically Eligible Students as reported by SFA on Verification Report </t>
  </si>
  <si>
    <t xml:space="preserve">Proxy Data Only, Does Not Guarentee Eligiblity for CEP </t>
  </si>
  <si>
    <t>Districts who are close to eligible (between 30%-39%)</t>
  </si>
  <si>
    <t>Lower Kuskokwim School District</t>
  </si>
  <si>
    <t>Districts who may be eligible for CEP (over 40%)</t>
  </si>
  <si>
    <t>Alaska Gateway School District</t>
  </si>
  <si>
    <t>Anchorage School District</t>
  </si>
  <si>
    <t>Cordova School District</t>
  </si>
  <si>
    <t>Delta-Greely School District</t>
  </si>
  <si>
    <t>Fairbanks North Star Borough Schools</t>
  </si>
  <si>
    <t>Juneau School District</t>
  </si>
  <si>
    <t>Kake City School District</t>
  </si>
  <si>
    <t>Kenai Peninsula School District</t>
  </si>
  <si>
    <t>Ketchikan Gateway Borough School District</t>
  </si>
  <si>
    <t>Kodiak Island School District</t>
  </si>
  <si>
    <t>Mat-Su School District</t>
  </si>
  <si>
    <t>Nenana City Public School</t>
  </si>
  <si>
    <t>North Slope Borough School District</t>
  </si>
  <si>
    <t>Sitka School District</t>
  </si>
  <si>
    <t>Southeast Island School District</t>
  </si>
  <si>
    <t>Unalaska City School District</t>
  </si>
  <si>
    <t>Valdez City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</si>
</sst>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0" fontId="2" fillId="2" borderId="1" xfId="0" applyFont="1" applyFill="1" applyBorder="1" applyAlignment="1">
      <alignment horizontal="center" wrapText="1"/>
    </xf>
    <xf numFmtId="9" fontId="2" fillId="2" borderId="1" xfId="1" applyFont="1" applyFill="1" applyBorder="1" applyAlignment="1">
      <alignment horizontal="center" wrapText="1"/>
    </xf>
    <xf numFmtId="9" fontId="2" fillId="2" borderId="1" xfId="1" quotePrefix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  <xf numFmtId="0" fontId="0" fillId="5" borderId="1" xfId="0" applyFill="1" applyBorder="1"/>
    <xf numFmtId="9" fontId="0" fillId="5" borderId="1" xfId="1" applyFont="1" applyFill="1" applyBorder="1"/>
    <xf numFmtId="9" fontId="0" fillId="5" borderId="1" xfId="1" applyNumberFormat="1" applyFont="1" applyFill="1" applyBorder="1"/>
    <xf numFmtId="0" fontId="0" fillId="5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" xfId="0" applyFill="1" applyBorder="1"/>
    <xf numFmtId="0" fontId="0" fillId="3" borderId="1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tabSelected="1" workbookViewId="0">
      <selection activeCell="A45" sqref="A45:C45"/>
    </sheetView>
  </sheetViews>
  <sheetFormatPr defaultColWidth="0" defaultRowHeight="14.4" zeroHeight="1" x14ac:dyDescent="0.3"/>
  <cols>
    <col min="1" max="1" width="45.44140625" bestFit="1" customWidth="1"/>
    <col min="2" max="2" width="21.33203125" bestFit="1" customWidth="1"/>
    <col min="3" max="3" width="17.33203125" bestFit="1" customWidth="1"/>
    <col min="4" max="4" width="12.6640625" bestFit="1" customWidth="1"/>
    <col min="5" max="5" width="9" bestFit="1" customWidth="1"/>
    <col min="6" max="6" width="9.77734375" bestFit="1" customWidth="1"/>
    <col min="7" max="7" width="8.88671875" customWidth="1"/>
    <col min="8" max="10" width="0" hidden="1" customWidth="1"/>
    <col min="11" max="16384" width="8.88671875" hidden="1"/>
  </cols>
  <sheetData>
    <row r="1" spans="1:6" x14ac:dyDescent="0.3">
      <c r="A1" s="16" t="s">
        <v>32</v>
      </c>
      <c r="B1" s="16"/>
      <c r="C1" s="16"/>
      <c r="D1" s="16"/>
      <c r="E1" s="16"/>
      <c r="F1" s="16"/>
    </row>
    <row r="2" spans="1:6" x14ac:dyDescent="0.3">
      <c r="A2" s="16" t="s">
        <v>33</v>
      </c>
      <c r="B2" s="16"/>
      <c r="C2" s="16"/>
      <c r="D2" s="16"/>
      <c r="E2" s="16"/>
      <c r="F2" s="16"/>
    </row>
    <row r="3" spans="1:6" x14ac:dyDescent="0.3">
      <c r="A3" s="17" t="s">
        <v>37</v>
      </c>
      <c r="B3" s="17"/>
      <c r="C3" s="17"/>
      <c r="D3" s="17"/>
      <c r="E3" s="17"/>
      <c r="F3" s="17"/>
    </row>
    <row r="4" spans="1:6" x14ac:dyDescent="0.3">
      <c r="A4" s="7"/>
      <c r="B4" s="7"/>
      <c r="C4" s="7"/>
      <c r="D4" s="7"/>
      <c r="E4" s="7"/>
      <c r="F4" s="7"/>
    </row>
    <row r="5" spans="1:6" x14ac:dyDescent="0.3">
      <c r="A5" s="8" t="s">
        <v>38</v>
      </c>
      <c r="B5" s="9"/>
      <c r="C5" s="7"/>
      <c r="D5" s="7"/>
      <c r="E5" s="7"/>
      <c r="F5" s="7"/>
    </row>
    <row r="6" spans="1:6" x14ac:dyDescent="0.3">
      <c r="A6" s="10" t="s">
        <v>40</v>
      </c>
      <c r="B6" s="11"/>
      <c r="C6" s="7"/>
      <c r="D6" s="7"/>
      <c r="E6" s="7"/>
      <c r="F6" s="7"/>
    </row>
    <row r="7" spans="1:6" ht="8.25" customHeight="1" x14ac:dyDescent="0.3"/>
    <row r="8" spans="1:6" ht="65.25" customHeight="1" x14ac:dyDescent="0.3">
      <c r="A8" s="6" t="s">
        <v>35</v>
      </c>
      <c r="B8" s="2" t="s">
        <v>36</v>
      </c>
      <c r="C8" s="2" t="s">
        <v>30</v>
      </c>
      <c r="D8" s="3" t="s">
        <v>31</v>
      </c>
      <c r="E8" s="4" t="s">
        <v>29</v>
      </c>
      <c r="F8" s="5" t="s">
        <v>34</v>
      </c>
    </row>
    <row r="9" spans="1:6" s="1" customFormat="1" x14ac:dyDescent="0.3">
      <c r="A9" s="18" t="s">
        <v>41</v>
      </c>
      <c r="B9" s="18">
        <v>169</v>
      </c>
      <c r="C9" s="18">
        <v>303</v>
      </c>
      <c r="D9" s="13">
        <f t="shared" ref="D9" si="0">SUM(B9/C9)</f>
        <v>0.55775577557755773</v>
      </c>
      <c r="E9" s="14">
        <f t="shared" ref="E9:E19" si="1">SUM(D9*1.6)</f>
        <v>0.89240924092409246</v>
      </c>
      <c r="F9" s="15"/>
    </row>
    <row r="10" spans="1:6" s="1" customFormat="1" x14ac:dyDescent="0.3">
      <c r="A10" s="18" t="s">
        <v>18</v>
      </c>
      <c r="B10" s="18">
        <v>52</v>
      </c>
      <c r="C10" s="18">
        <v>185</v>
      </c>
      <c r="D10" s="13">
        <f t="shared" ref="D10:D56" si="2">SUM(B10/C10)</f>
        <v>0.2810810810810811</v>
      </c>
      <c r="E10" s="14">
        <f t="shared" si="1"/>
        <v>0.4497297297297298</v>
      </c>
      <c r="F10" s="15"/>
    </row>
    <row r="11" spans="1:6" s="1" customFormat="1" x14ac:dyDescent="0.3">
      <c r="A11" s="18" t="s">
        <v>42</v>
      </c>
      <c r="B11" s="18">
        <v>11779</v>
      </c>
      <c r="C11" s="18">
        <v>45207</v>
      </c>
      <c r="D11" s="13">
        <f t="shared" ref="D11" si="3">SUM(B11/C11)</f>
        <v>0.26055699338598004</v>
      </c>
      <c r="E11" s="14">
        <f t="shared" si="1"/>
        <v>0.41689118941756809</v>
      </c>
      <c r="F11" s="15"/>
    </row>
    <row r="12" spans="1:6" s="1" customFormat="1" x14ac:dyDescent="0.3">
      <c r="A12" s="18" t="s">
        <v>17</v>
      </c>
      <c r="B12" s="18">
        <v>151</v>
      </c>
      <c r="C12" s="18">
        <v>397</v>
      </c>
      <c r="D12" s="13">
        <f t="shared" si="2"/>
        <v>0.38035264483627201</v>
      </c>
      <c r="E12" s="14">
        <f t="shared" si="1"/>
        <v>0.60856423173803531</v>
      </c>
      <c r="F12" s="15"/>
    </row>
    <row r="13" spans="1:6" s="1" customFormat="1" x14ac:dyDescent="0.3">
      <c r="A13" s="18" t="s">
        <v>20</v>
      </c>
      <c r="B13" s="18">
        <v>1147</v>
      </c>
      <c r="C13" s="18">
        <v>1856</v>
      </c>
      <c r="D13" s="13">
        <f t="shared" si="2"/>
        <v>0.61799568965517238</v>
      </c>
      <c r="E13" s="14">
        <f t="shared" si="1"/>
        <v>0.98879310344827587</v>
      </c>
      <c r="F13" s="15"/>
    </row>
    <row r="14" spans="1:6" s="1" customFormat="1" x14ac:dyDescent="0.3">
      <c r="A14" s="18" t="s">
        <v>10</v>
      </c>
      <c r="B14" s="18">
        <v>46</v>
      </c>
      <c r="C14" s="18">
        <v>131</v>
      </c>
      <c r="D14" s="13">
        <f t="shared" si="2"/>
        <v>0.35114503816793891</v>
      </c>
      <c r="E14" s="14">
        <f t="shared" si="1"/>
        <v>0.56183206106870232</v>
      </c>
      <c r="F14" s="15"/>
    </row>
    <row r="15" spans="1:6" s="1" customFormat="1" x14ac:dyDescent="0.3">
      <c r="A15" s="18" t="s">
        <v>25</v>
      </c>
      <c r="B15" s="18">
        <v>54</v>
      </c>
      <c r="C15" s="18">
        <v>155</v>
      </c>
      <c r="D15" s="13">
        <f t="shared" si="2"/>
        <v>0.34838709677419355</v>
      </c>
      <c r="E15" s="14">
        <f t="shared" si="1"/>
        <v>0.55741935483870975</v>
      </c>
      <c r="F15" s="15"/>
    </row>
    <row r="16" spans="1:6" s="1" customFormat="1" x14ac:dyDescent="0.3">
      <c r="A16" s="18" t="s">
        <v>1</v>
      </c>
      <c r="B16" s="18">
        <v>80</v>
      </c>
      <c r="C16" s="18">
        <v>286</v>
      </c>
      <c r="D16" s="13">
        <f t="shared" si="2"/>
        <v>0.27972027972027974</v>
      </c>
      <c r="E16" s="14">
        <f t="shared" si="1"/>
        <v>0.44755244755244761</v>
      </c>
      <c r="F16" s="15"/>
    </row>
    <row r="17" spans="1:6" s="1" customFormat="1" x14ac:dyDescent="0.3">
      <c r="A17" s="18" t="s">
        <v>43</v>
      </c>
      <c r="B17" s="18">
        <v>127</v>
      </c>
      <c r="C17" s="18">
        <v>353</v>
      </c>
      <c r="D17" s="13">
        <f t="shared" ref="D17" si="4">SUM(B17/C17)</f>
        <v>0.35977337110481589</v>
      </c>
      <c r="E17" s="14">
        <f t="shared" si="1"/>
        <v>0.5756373937677054</v>
      </c>
      <c r="F17" s="15"/>
    </row>
    <row r="18" spans="1:6" s="1" customFormat="1" x14ac:dyDescent="0.3">
      <c r="A18" s="18" t="s">
        <v>4</v>
      </c>
      <c r="B18" s="18">
        <v>110</v>
      </c>
      <c r="C18" s="18">
        <v>292</v>
      </c>
      <c r="D18" s="13">
        <f t="shared" si="2"/>
        <v>0.37671232876712329</v>
      </c>
      <c r="E18" s="14">
        <f t="shared" si="1"/>
        <v>0.60273972602739734</v>
      </c>
      <c r="F18" s="15"/>
    </row>
    <row r="19" spans="1:6" s="1" customFormat="1" x14ac:dyDescent="0.3">
      <c r="A19" s="12" t="s">
        <v>44</v>
      </c>
      <c r="B19" s="12">
        <v>119</v>
      </c>
      <c r="C19" s="12">
        <v>804</v>
      </c>
      <c r="D19" s="13">
        <f t="shared" ref="D19" si="5">SUM(B19/C19)</f>
        <v>0.14800995024875621</v>
      </c>
      <c r="E19" s="14">
        <f t="shared" si="1"/>
        <v>0.23681592039800994</v>
      </c>
      <c r="F19" s="15"/>
    </row>
    <row r="20" spans="1:6" s="1" customFormat="1" x14ac:dyDescent="0.3">
      <c r="A20" s="18" t="s">
        <v>26</v>
      </c>
      <c r="B20" s="18">
        <v>307</v>
      </c>
      <c r="C20" s="18">
        <v>466</v>
      </c>
      <c r="D20" s="13">
        <f t="shared" si="2"/>
        <v>0.65879828326180256</v>
      </c>
      <c r="E20" s="14">
        <f t="shared" ref="E20:E29" si="6">SUM(D20*1.6)</f>
        <v>1.0540772532188842</v>
      </c>
      <c r="F20" s="15"/>
    </row>
    <row r="21" spans="1:6" s="1" customFormat="1" x14ac:dyDescent="0.3">
      <c r="A21" s="12" t="s">
        <v>45</v>
      </c>
      <c r="B21" s="12">
        <v>1901</v>
      </c>
      <c r="C21" s="12">
        <v>13423</v>
      </c>
      <c r="D21" s="13">
        <f t="shared" ref="D21" si="7">SUM(B21/C21)</f>
        <v>0.1416225880950607</v>
      </c>
      <c r="E21" s="14">
        <f t="shared" ref="E21" si="8">SUM(D21*1.6)</f>
        <v>0.22659614095209712</v>
      </c>
      <c r="F21" s="15"/>
    </row>
    <row r="22" spans="1:6" s="1" customFormat="1" x14ac:dyDescent="0.3">
      <c r="A22" s="18" t="s">
        <v>9</v>
      </c>
      <c r="B22" s="18">
        <v>97</v>
      </c>
      <c r="C22" s="18">
        <v>310</v>
      </c>
      <c r="D22" s="13">
        <f t="shared" si="2"/>
        <v>0.31290322580645163</v>
      </c>
      <c r="E22" s="14">
        <f t="shared" si="6"/>
        <v>0.50064516129032266</v>
      </c>
      <c r="F22" s="15"/>
    </row>
    <row r="23" spans="1:6" s="1" customFormat="1" x14ac:dyDescent="0.3">
      <c r="A23" s="18" t="s">
        <v>0</v>
      </c>
      <c r="B23" s="18">
        <v>81</v>
      </c>
      <c r="C23" s="18">
        <v>262</v>
      </c>
      <c r="D23" s="13">
        <f t="shared" si="2"/>
        <v>0.30916030534351147</v>
      </c>
      <c r="E23" s="14">
        <f t="shared" si="6"/>
        <v>0.49465648854961836</v>
      </c>
      <c r="F23" s="15"/>
    </row>
    <row r="24" spans="1:6" s="1" customFormat="1" x14ac:dyDescent="0.3">
      <c r="A24" s="18" t="s">
        <v>5</v>
      </c>
      <c r="B24" s="18">
        <v>42</v>
      </c>
      <c r="C24" s="18">
        <v>115</v>
      </c>
      <c r="D24" s="13">
        <f t="shared" si="2"/>
        <v>0.36521739130434783</v>
      </c>
      <c r="E24" s="14">
        <f t="shared" si="6"/>
        <v>0.58434782608695657</v>
      </c>
      <c r="F24" s="15"/>
    </row>
    <row r="25" spans="1:6" s="1" customFormat="1" x14ac:dyDescent="0.3">
      <c r="A25" s="18" t="s">
        <v>15</v>
      </c>
      <c r="B25" s="18">
        <v>40</v>
      </c>
      <c r="C25" s="18">
        <v>71</v>
      </c>
      <c r="D25" s="13">
        <f t="shared" si="2"/>
        <v>0.56338028169014087</v>
      </c>
      <c r="E25" s="14">
        <f t="shared" si="6"/>
        <v>0.90140845070422548</v>
      </c>
      <c r="F25" s="15"/>
    </row>
    <row r="26" spans="1:6" s="1" customFormat="1" x14ac:dyDescent="0.3">
      <c r="A26" s="18" t="s">
        <v>19</v>
      </c>
      <c r="B26" s="18">
        <v>89</v>
      </c>
      <c r="C26" s="18">
        <v>214</v>
      </c>
      <c r="D26" s="13">
        <f t="shared" si="2"/>
        <v>0.41588785046728971</v>
      </c>
      <c r="E26" s="14">
        <f t="shared" si="6"/>
        <v>0.66542056074766354</v>
      </c>
      <c r="F26" s="15"/>
    </row>
    <row r="27" spans="1:6" s="1" customFormat="1" x14ac:dyDescent="0.3">
      <c r="A27" s="12" t="s">
        <v>46</v>
      </c>
      <c r="B27" s="12">
        <v>906</v>
      </c>
      <c r="C27" s="12">
        <v>4919</v>
      </c>
      <c r="D27" s="13">
        <f t="shared" ref="D27" si="9">SUM(B27/C27)</f>
        <v>0.18418377719048587</v>
      </c>
      <c r="E27" s="14">
        <f t="shared" ref="E27" si="10">SUM(D27*1.6)</f>
        <v>0.2946940435047774</v>
      </c>
      <c r="F27" s="15"/>
    </row>
    <row r="28" spans="1:6" s="1" customFormat="1" x14ac:dyDescent="0.3">
      <c r="A28" s="18" t="s">
        <v>47</v>
      </c>
      <c r="B28" s="18">
        <v>61</v>
      </c>
      <c r="C28" s="18">
        <v>109</v>
      </c>
      <c r="D28" s="13">
        <f t="shared" ref="D28" si="11">SUM(B28/C28)</f>
        <v>0.55963302752293576</v>
      </c>
      <c r="E28" s="14">
        <f t="shared" ref="E28" si="12">SUM(D28*1.6)</f>
        <v>0.8954128440366973</v>
      </c>
      <c r="F28" s="15"/>
    </row>
    <row r="29" spans="1:6" s="1" customFormat="1" x14ac:dyDescent="0.3">
      <c r="A29" s="18" t="s">
        <v>27</v>
      </c>
      <c r="B29" s="18">
        <v>236</v>
      </c>
      <c r="C29" s="18">
        <v>336</v>
      </c>
      <c r="D29" s="13">
        <f t="shared" si="2"/>
        <v>0.70238095238095233</v>
      </c>
      <c r="E29" s="14">
        <f t="shared" si="6"/>
        <v>1.1238095238095238</v>
      </c>
      <c r="F29" s="15"/>
    </row>
    <row r="30" spans="1:6" s="1" customFormat="1" x14ac:dyDescent="0.3">
      <c r="A30" s="19" t="s">
        <v>48</v>
      </c>
      <c r="B30" s="19">
        <v>1599</v>
      </c>
      <c r="C30" s="19">
        <v>7664</v>
      </c>
      <c r="D30" s="13">
        <f t="shared" ref="D30" si="13">SUM(B30/C30)</f>
        <v>0.20863778705636743</v>
      </c>
      <c r="E30" s="14">
        <f t="shared" ref="E30" si="14">SUM(D30*1.6)</f>
        <v>0.33382045929018789</v>
      </c>
      <c r="F30" s="15"/>
    </row>
    <row r="31" spans="1:6" s="1" customFormat="1" x14ac:dyDescent="0.3">
      <c r="A31" s="18" t="s">
        <v>49</v>
      </c>
      <c r="B31" s="18">
        <v>545</v>
      </c>
      <c r="C31" s="18">
        <v>2152</v>
      </c>
      <c r="D31" s="13">
        <f t="shared" ref="D31" si="15">SUM(B31/C31)</f>
        <v>0.25325278810408924</v>
      </c>
      <c r="E31" s="14">
        <f t="shared" ref="E31" si="16">SUM(D31*1.6)</f>
        <v>0.40520446096654283</v>
      </c>
      <c r="F31" s="15"/>
    </row>
    <row r="32" spans="1:6" s="1" customFormat="1" x14ac:dyDescent="0.3">
      <c r="A32" s="18" t="s">
        <v>24</v>
      </c>
      <c r="B32" s="18">
        <v>71</v>
      </c>
      <c r="C32" s="18">
        <v>126</v>
      </c>
      <c r="D32" s="13">
        <f t="shared" si="2"/>
        <v>0.56349206349206349</v>
      </c>
      <c r="E32" s="14">
        <f t="shared" ref="E32:E56" si="17">SUM(D32*1.6)</f>
        <v>0.9015873015873016</v>
      </c>
      <c r="F32" s="15"/>
    </row>
    <row r="33" spans="1:6" s="1" customFormat="1" x14ac:dyDescent="0.3">
      <c r="A33" s="12" t="s">
        <v>50</v>
      </c>
      <c r="B33" s="12">
        <v>333</v>
      </c>
      <c r="C33" s="12">
        <v>2446</v>
      </c>
      <c r="D33" s="13">
        <f t="shared" ref="D33" si="18">SUM(B33/C33)</f>
        <v>0.13614063777596075</v>
      </c>
      <c r="E33" s="14">
        <f t="shared" si="17"/>
        <v>0.2178250204415372</v>
      </c>
      <c r="F33" s="15"/>
    </row>
    <row r="34" spans="1:6" s="1" customFormat="1" x14ac:dyDescent="0.3">
      <c r="A34" s="18" t="s">
        <v>8</v>
      </c>
      <c r="B34" s="18">
        <v>235</v>
      </c>
      <c r="C34" s="18">
        <v>346</v>
      </c>
      <c r="D34" s="13">
        <f t="shared" si="2"/>
        <v>0.67919075144508667</v>
      </c>
      <c r="E34" s="14">
        <f t="shared" si="17"/>
        <v>1.0867052023121386</v>
      </c>
      <c r="F34" s="15"/>
    </row>
    <row r="35" spans="1:6" s="1" customFormat="1" x14ac:dyDescent="0.3">
      <c r="A35" s="18" t="s">
        <v>13</v>
      </c>
      <c r="B35" s="18">
        <v>129</v>
      </c>
      <c r="C35" s="18">
        <v>397</v>
      </c>
      <c r="D35" s="13">
        <f t="shared" si="2"/>
        <v>0.32493702770780858</v>
      </c>
      <c r="E35" s="14">
        <f t="shared" si="17"/>
        <v>0.51989924433249379</v>
      </c>
      <c r="F35" s="15"/>
    </row>
    <row r="36" spans="1:6" s="1" customFormat="1" x14ac:dyDescent="0.3">
      <c r="A36" s="18" t="s">
        <v>39</v>
      </c>
      <c r="B36" s="18">
        <v>2465</v>
      </c>
      <c r="C36" s="18">
        <v>4136</v>
      </c>
      <c r="D36" s="13">
        <f t="shared" si="2"/>
        <v>0.59598646034816249</v>
      </c>
      <c r="E36" s="14">
        <f t="shared" si="17"/>
        <v>0.95357833655706004</v>
      </c>
      <c r="F36" s="15"/>
    </row>
    <row r="37" spans="1:6" s="1" customFormat="1" x14ac:dyDescent="0.3">
      <c r="A37" s="18" t="s">
        <v>22</v>
      </c>
      <c r="B37" s="18">
        <v>1373</v>
      </c>
      <c r="C37" s="18">
        <v>2032</v>
      </c>
      <c r="D37" s="13">
        <f t="shared" si="2"/>
        <v>0.67568897637795278</v>
      </c>
      <c r="E37" s="14">
        <f t="shared" si="17"/>
        <v>1.0811023622047244</v>
      </c>
      <c r="F37" s="15"/>
    </row>
    <row r="38" spans="1:6" s="1" customFormat="1" x14ac:dyDescent="0.3">
      <c r="A38" s="19" t="s">
        <v>51</v>
      </c>
      <c r="B38" s="19">
        <v>3427</v>
      </c>
      <c r="C38" s="19">
        <v>14610</v>
      </c>
      <c r="D38" s="13">
        <f t="shared" ref="D38" si="19">SUM(B38/C38)</f>
        <v>0.23456536618754278</v>
      </c>
      <c r="E38" s="14">
        <f t="shared" si="17"/>
        <v>0.37530458590006849</v>
      </c>
      <c r="F38" s="15"/>
    </row>
    <row r="39" spans="1:6" s="1" customFormat="1" x14ac:dyDescent="0.3">
      <c r="A39" s="18" t="s">
        <v>2</v>
      </c>
      <c r="B39" s="18">
        <v>99</v>
      </c>
      <c r="C39" s="18">
        <v>391</v>
      </c>
      <c r="D39" s="13">
        <f t="shared" si="2"/>
        <v>0.25319693094629159</v>
      </c>
      <c r="E39" s="14">
        <f t="shared" si="17"/>
        <v>0.40511508951406655</v>
      </c>
      <c r="F39" s="15"/>
    </row>
    <row r="40" spans="1:6" s="1" customFormat="1" x14ac:dyDescent="0.3">
      <c r="A40" s="19" t="s">
        <v>52</v>
      </c>
      <c r="B40" s="19">
        <v>34</v>
      </c>
      <c r="C40" s="19">
        <v>179</v>
      </c>
      <c r="D40" s="13">
        <f t="shared" ref="D40" si="20">SUM(B40/C40)</f>
        <v>0.18994413407821228</v>
      </c>
      <c r="E40" s="14">
        <f t="shared" si="17"/>
        <v>0.30391061452513968</v>
      </c>
      <c r="F40" s="15"/>
    </row>
    <row r="41" spans="1:6" s="1" customFormat="1" x14ac:dyDescent="0.3">
      <c r="A41" s="19" t="s">
        <v>11</v>
      </c>
      <c r="B41" s="19">
        <v>162</v>
      </c>
      <c r="C41" s="19">
        <v>678</v>
      </c>
      <c r="D41" s="13">
        <f t="shared" si="2"/>
        <v>0.23893805309734514</v>
      </c>
      <c r="E41" s="14">
        <f t="shared" si="17"/>
        <v>0.38230088495575226</v>
      </c>
      <c r="F41" s="15"/>
    </row>
    <row r="42" spans="1:6" s="1" customFormat="1" x14ac:dyDescent="0.3">
      <c r="A42" s="19" t="s">
        <v>53</v>
      </c>
      <c r="B42" s="19">
        <v>418</v>
      </c>
      <c r="C42" s="19">
        <v>2009</v>
      </c>
      <c r="D42" s="13">
        <f t="shared" ref="D42" si="21">SUM(B42/C42)</f>
        <v>0.20806371329019413</v>
      </c>
      <c r="E42" s="14">
        <f t="shared" si="17"/>
        <v>0.33290194126431061</v>
      </c>
      <c r="F42" s="15"/>
    </row>
    <row r="43" spans="1:6" s="1" customFormat="1" x14ac:dyDescent="0.3">
      <c r="A43" s="18" t="s">
        <v>12</v>
      </c>
      <c r="B43" s="18">
        <v>1012</v>
      </c>
      <c r="C43" s="18">
        <v>2113</v>
      </c>
      <c r="D43" s="13">
        <f t="shared" si="2"/>
        <v>0.47893989588263131</v>
      </c>
      <c r="E43" s="14">
        <f t="shared" si="17"/>
        <v>0.76630383341221009</v>
      </c>
      <c r="F43" s="15"/>
    </row>
    <row r="44" spans="1:6" s="1" customFormat="1" x14ac:dyDescent="0.3">
      <c r="A44" s="18" t="s">
        <v>3</v>
      </c>
      <c r="B44" s="18">
        <v>138</v>
      </c>
      <c r="C44" s="18">
        <v>431</v>
      </c>
      <c r="D44" s="13">
        <f t="shared" si="2"/>
        <v>0.32018561484918795</v>
      </c>
      <c r="E44" s="14">
        <f t="shared" si="17"/>
        <v>0.5122969837587007</v>
      </c>
      <c r="F44" s="15"/>
    </row>
    <row r="45" spans="1:6" s="1" customFormat="1" x14ac:dyDescent="0.3">
      <c r="A45" s="19" t="s">
        <v>54</v>
      </c>
      <c r="B45" s="19">
        <v>311</v>
      </c>
      <c r="C45" s="19">
        <v>1326</v>
      </c>
      <c r="D45" s="13">
        <f t="shared" ref="D45:D46" si="22">SUM(B45/C45)</f>
        <v>0.23453996983408748</v>
      </c>
      <c r="E45" s="14">
        <f t="shared" si="17"/>
        <v>0.37526395173453997</v>
      </c>
      <c r="F45" s="15"/>
    </row>
    <row r="46" spans="1:6" s="1" customFormat="1" x14ac:dyDescent="0.3">
      <c r="A46" s="18" t="s">
        <v>55</v>
      </c>
      <c r="B46" s="18">
        <v>97</v>
      </c>
      <c r="C46" s="18">
        <v>207</v>
      </c>
      <c r="D46" s="13">
        <f t="shared" si="22"/>
        <v>0.46859903381642515</v>
      </c>
      <c r="E46" s="14">
        <f t="shared" si="17"/>
        <v>0.74975845410628028</v>
      </c>
      <c r="F46" s="15"/>
    </row>
    <row r="47" spans="1:6" s="1" customFormat="1" x14ac:dyDescent="0.3">
      <c r="A47" s="18" t="s">
        <v>14</v>
      </c>
      <c r="B47" s="18">
        <v>351</v>
      </c>
      <c r="C47" s="18">
        <v>585</v>
      </c>
      <c r="D47" s="13">
        <f t="shared" si="2"/>
        <v>0.6</v>
      </c>
      <c r="E47" s="14">
        <f t="shared" si="17"/>
        <v>0.96</v>
      </c>
      <c r="F47" s="15"/>
    </row>
    <row r="48" spans="1:6" s="1" customFormat="1" x14ac:dyDescent="0.3">
      <c r="A48" s="18" t="s">
        <v>23</v>
      </c>
      <c r="B48" s="18">
        <v>143</v>
      </c>
      <c r="C48" s="18">
        <v>217</v>
      </c>
      <c r="D48" s="13">
        <f t="shared" si="2"/>
        <v>0.65898617511520741</v>
      </c>
      <c r="E48" s="14">
        <f t="shared" si="17"/>
        <v>1.054377880184332</v>
      </c>
      <c r="F48" s="15"/>
    </row>
    <row r="49" spans="1:6" s="1" customFormat="1" x14ac:dyDescent="0.3">
      <c r="A49" s="12" t="s">
        <v>56</v>
      </c>
      <c r="B49" s="12">
        <v>19</v>
      </c>
      <c r="C49" s="12">
        <v>394</v>
      </c>
      <c r="D49" s="13">
        <f t="shared" ref="D49:D50" si="23">SUM(B49/C49)</f>
        <v>4.8223350253807105E-2</v>
      </c>
      <c r="E49" s="14">
        <f t="shared" si="17"/>
        <v>7.7157360406091377E-2</v>
      </c>
      <c r="F49" s="15"/>
    </row>
    <row r="50" spans="1:6" s="1" customFormat="1" x14ac:dyDescent="0.3">
      <c r="A50" s="12" t="s">
        <v>57</v>
      </c>
      <c r="B50" s="12">
        <v>106</v>
      </c>
      <c r="C50" s="12">
        <v>617</v>
      </c>
      <c r="D50" s="13">
        <f t="shared" si="23"/>
        <v>0.17179902755267423</v>
      </c>
      <c r="E50" s="14">
        <f t="shared" si="17"/>
        <v>0.27487844408427881</v>
      </c>
      <c r="F50" s="15"/>
    </row>
    <row r="51" spans="1:6" s="1" customFormat="1" x14ac:dyDescent="0.3">
      <c r="A51" s="18" t="s">
        <v>7</v>
      </c>
      <c r="B51" s="18">
        <v>83</v>
      </c>
      <c r="C51" s="18">
        <v>276</v>
      </c>
      <c r="D51" s="13">
        <f t="shared" si="2"/>
        <v>0.30072463768115942</v>
      </c>
      <c r="E51" s="14">
        <f t="shared" si="17"/>
        <v>0.48115942028985509</v>
      </c>
      <c r="F51" s="15"/>
    </row>
    <row r="52" spans="1:6" s="1" customFormat="1" x14ac:dyDescent="0.3">
      <c r="A52" s="18" t="s">
        <v>6</v>
      </c>
      <c r="B52" s="18">
        <v>38</v>
      </c>
      <c r="C52" s="18">
        <v>97</v>
      </c>
      <c r="D52" s="13">
        <f t="shared" si="2"/>
        <v>0.39175257731958762</v>
      </c>
      <c r="E52" s="14">
        <f t="shared" si="17"/>
        <v>0.6268041237113402</v>
      </c>
      <c r="F52" s="15"/>
    </row>
    <row r="53" spans="1:6" s="1" customFormat="1" x14ac:dyDescent="0.3">
      <c r="A53" s="18" t="s">
        <v>16</v>
      </c>
      <c r="B53" s="18">
        <v>110</v>
      </c>
      <c r="C53" s="18">
        <v>276</v>
      </c>
      <c r="D53" s="13">
        <f t="shared" si="2"/>
        <v>0.39855072463768115</v>
      </c>
      <c r="E53" s="14">
        <f t="shared" si="17"/>
        <v>0.63768115942028991</v>
      </c>
      <c r="F53" s="15"/>
    </row>
    <row r="54" spans="1:6" x14ac:dyDescent="0.3">
      <c r="A54" s="18" t="s">
        <v>21</v>
      </c>
      <c r="B54" s="18">
        <v>76</v>
      </c>
      <c r="C54" s="18">
        <v>193</v>
      </c>
      <c r="D54" s="13">
        <f t="shared" ref="D54" si="24">SUM(B54/C54)</f>
        <v>0.39378238341968913</v>
      </c>
      <c r="E54" s="14">
        <f t="shared" si="17"/>
        <v>0.63005181347150263</v>
      </c>
      <c r="F54" s="15"/>
    </row>
    <row r="55" spans="1:6" x14ac:dyDescent="0.3">
      <c r="A55" s="18" t="s">
        <v>28</v>
      </c>
      <c r="B55" s="18">
        <v>391</v>
      </c>
      <c r="C55" s="18">
        <v>455</v>
      </c>
      <c r="D55" s="13">
        <f t="shared" si="2"/>
        <v>0.85934065934065929</v>
      </c>
      <c r="E55" s="14">
        <f t="shared" si="17"/>
        <v>1.374945054945055</v>
      </c>
      <c r="F55" s="15"/>
    </row>
    <row r="56" spans="1:6" hidden="1" x14ac:dyDescent="0.3">
      <c r="A56" s="12" t="s">
        <v>28</v>
      </c>
      <c r="B56" s="12"/>
      <c r="C56" s="12"/>
      <c r="D56" s="13" t="e">
        <f t="shared" si="2"/>
        <v>#DIV/0!</v>
      </c>
      <c r="E56" s="14" t="e">
        <f t="shared" si="17"/>
        <v>#DIV/0!</v>
      </c>
      <c r="F56" s="15"/>
    </row>
    <row r="57" spans="1:6" hidden="1" x14ac:dyDescent="0.3"/>
  </sheetData>
  <sortState ref="A9:I38">
    <sortCondition ref="A9:A38"/>
  </sortState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Dawson, Josephine E (EED)</dc:creator>
  <cp:lastModifiedBy>Seitz, Elizabeth A (EED)</cp:lastModifiedBy>
  <cp:lastPrinted>2015-03-05T20:23:54Z</cp:lastPrinted>
  <dcterms:created xsi:type="dcterms:W3CDTF">2014-03-07T23:16:49Z</dcterms:created>
  <dcterms:modified xsi:type="dcterms:W3CDTF">2015-03-06T22:40:30Z</dcterms:modified>
</cp:coreProperties>
</file>