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Reports\Free, Reduced Price Pcnt and procedures\2014-2015 Free, Reduced Price Report\"/>
    </mc:Choice>
  </mc:AlternateContent>
  <bookViews>
    <workbookView xWindow="0" yWindow="0" windowWidth="23040" windowHeight="10272"/>
  </bookViews>
  <sheets>
    <sheet name="2014-15" sheetId="3" r:id="rId1"/>
  </sheets>
  <calcPr calcId="152511" concurrentCalc="0"/>
</workbook>
</file>

<file path=xl/calcChain.xml><?xml version="1.0" encoding="utf-8"?>
<calcChain xmlns="http://schemas.openxmlformats.org/spreadsheetml/2006/main">
  <c r="C464" i="3" l="1"/>
  <c r="C463" i="3"/>
  <c r="C462" i="3"/>
  <c r="C460" i="3"/>
  <c r="C427" i="3"/>
  <c r="C425" i="3"/>
  <c r="C424" i="3"/>
  <c r="C406" i="3"/>
  <c r="C393" i="3"/>
  <c r="C392" i="3"/>
  <c r="C383" i="3"/>
  <c r="C381" i="3"/>
  <c r="C380" i="3"/>
  <c r="C340" i="3"/>
  <c r="C339" i="3"/>
  <c r="C369" i="3"/>
  <c r="C337" i="3"/>
  <c r="C334" i="3"/>
  <c r="C332" i="3"/>
  <c r="C330" i="3"/>
  <c r="C328" i="3"/>
  <c r="C320" i="3"/>
  <c r="C318" i="3"/>
  <c r="C315" i="3"/>
  <c r="C314" i="3"/>
  <c r="C311" i="3"/>
  <c r="C306" i="3"/>
  <c r="C304" i="3"/>
  <c r="C278" i="3"/>
  <c r="C279" i="3"/>
  <c r="C280" i="3"/>
  <c r="C281" i="3"/>
  <c r="C282" i="3"/>
  <c r="C283" i="3"/>
  <c r="C284" i="3"/>
  <c r="C285" i="3"/>
  <c r="C277" i="3"/>
  <c r="C214" i="3"/>
  <c r="C108" i="3"/>
  <c r="C109" i="3"/>
  <c r="C107" i="3"/>
  <c r="C103" i="3"/>
  <c r="C104" i="3"/>
  <c r="C105" i="3"/>
  <c r="C102" i="3"/>
  <c r="C99" i="3"/>
  <c r="C93" i="3"/>
  <c r="C92" i="3"/>
  <c r="C86" i="3"/>
  <c r="C80" i="3"/>
  <c r="C75" i="3"/>
  <c r="C74" i="3"/>
  <c r="C72" i="3"/>
  <c r="C71" i="3"/>
  <c r="C70" i="3"/>
  <c r="C68" i="3"/>
  <c r="C67" i="3"/>
  <c r="C64" i="3"/>
  <c r="C62" i="3"/>
  <c r="C49" i="3"/>
  <c r="C48" i="3"/>
  <c r="C43" i="3"/>
  <c r="C41" i="3"/>
  <c r="C37" i="3"/>
  <c r="C36" i="3"/>
  <c r="C31" i="3"/>
  <c r="C28" i="3"/>
  <c r="C27" i="3"/>
  <c r="C22" i="3"/>
  <c r="C23" i="3"/>
  <c r="C19" i="3"/>
  <c r="C18" i="3"/>
  <c r="C11" i="3"/>
  <c r="C10" i="3"/>
  <c r="D286" i="3"/>
  <c r="E286" i="3"/>
  <c r="C286" i="3"/>
  <c r="F286" i="3"/>
  <c r="C9" i="3"/>
  <c r="C17" i="3"/>
  <c r="C106" i="3"/>
  <c r="C110" i="3"/>
  <c r="C126" i="3"/>
  <c r="C128" i="3"/>
  <c r="C131" i="3"/>
  <c r="C133" i="3"/>
  <c r="C136" i="3"/>
  <c r="F136" i="3"/>
  <c r="C139" i="3"/>
  <c r="C143" i="3"/>
  <c r="C146" i="3"/>
  <c r="C179" i="3"/>
  <c r="F179" i="3"/>
  <c r="C183" i="3"/>
  <c r="C186" i="3"/>
  <c r="C188" i="3"/>
  <c r="F188" i="3"/>
  <c r="C190" i="3"/>
  <c r="F190" i="3"/>
  <c r="C198" i="3"/>
  <c r="C211" i="3"/>
  <c r="C213" i="3"/>
  <c r="C215" i="3"/>
  <c r="F215" i="3"/>
  <c r="C251" i="3"/>
  <c r="C260" i="3"/>
  <c r="C262" i="3"/>
  <c r="C276" i="3"/>
  <c r="C338" i="3"/>
  <c r="C374" i="3"/>
  <c r="C376" i="3"/>
  <c r="F376" i="3"/>
  <c r="C378" i="3"/>
  <c r="C382" i="3"/>
  <c r="C394" i="3"/>
  <c r="C407" i="3"/>
  <c r="C411" i="3"/>
  <c r="C413" i="3"/>
  <c r="C419" i="3"/>
  <c r="F419" i="3"/>
  <c r="C430" i="3"/>
  <c r="F430" i="3"/>
  <c r="C438" i="3"/>
  <c r="C441" i="3"/>
  <c r="C445" i="3"/>
  <c r="F445" i="3"/>
  <c r="C449" i="3"/>
  <c r="F449" i="3"/>
  <c r="C451" i="3"/>
  <c r="C465" i="3"/>
  <c r="D9" i="3"/>
  <c r="D8" i="3"/>
  <c r="D17" i="3"/>
  <c r="D20" i="3"/>
  <c r="D106" i="3"/>
  <c r="D110" i="3"/>
  <c r="F110" i="3"/>
  <c r="D126" i="3"/>
  <c r="D128" i="3"/>
  <c r="D131" i="3"/>
  <c r="F131" i="3"/>
  <c r="D133" i="3"/>
  <c r="F133" i="3"/>
  <c r="D136" i="3"/>
  <c r="D139" i="3"/>
  <c r="D143" i="3"/>
  <c r="F143" i="3"/>
  <c r="D146" i="3"/>
  <c r="D179" i="3"/>
  <c r="D183" i="3"/>
  <c r="D186" i="3"/>
  <c r="D188" i="3"/>
  <c r="D190" i="3"/>
  <c r="D198" i="3"/>
  <c r="D211" i="3"/>
  <c r="F211" i="3"/>
  <c r="D213" i="3"/>
  <c r="D215" i="3"/>
  <c r="D251" i="3"/>
  <c r="D260" i="3"/>
  <c r="F260" i="3"/>
  <c r="D262" i="3"/>
  <c r="D276" i="3"/>
  <c r="D300" i="3"/>
  <c r="D327" i="3"/>
  <c r="D338" i="3"/>
  <c r="D374" i="3"/>
  <c r="D376" i="3"/>
  <c r="D378" i="3"/>
  <c r="D382" i="3"/>
  <c r="D394" i="3"/>
  <c r="D407" i="3"/>
  <c r="D411" i="3"/>
  <c r="D413" i="3"/>
  <c r="F413" i="3"/>
  <c r="D419" i="3"/>
  <c r="D430" i="3"/>
  <c r="D438" i="3"/>
  <c r="F438" i="3"/>
  <c r="D441" i="3"/>
  <c r="F441" i="3"/>
  <c r="D445" i="3"/>
  <c r="D449" i="3"/>
  <c r="D451" i="3"/>
  <c r="D459" i="3"/>
  <c r="D465" i="3"/>
  <c r="E9" i="3"/>
  <c r="E8" i="3"/>
  <c r="E17" i="3"/>
  <c r="F17" i="3"/>
  <c r="E20" i="3"/>
  <c r="E106" i="3"/>
  <c r="E110" i="3"/>
  <c r="E126" i="3"/>
  <c r="E128" i="3"/>
  <c r="E131" i="3"/>
  <c r="E133" i="3"/>
  <c r="E136" i="3"/>
  <c r="E139" i="3"/>
  <c r="E143" i="3"/>
  <c r="E146" i="3"/>
  <c r="E179" i="3"/>
  <c r="E183" i="3"/>
  <c r="E186" i="3"/>
  <c r="E188" i="3"/>
  <c r="E190" i="3"/>
  <c r="E198" i="3"/>
  <c r="E211" i="3"/>
  <c r="E213" i="3"/>
  <c r="E215" i="3"/>
  <c r="E251" i="3"/>
  <c r="E260" i="3"/>
  <c r="E262" i="3"/>
  <c r="E276" i="3"/>
  <c r="E300" i="3"/>
  <c r="E327" i="3"/>
  <c r="E338" i="3"/>
  <c r="E374" i="3"/>
  <c r="E376" i="3"/>
  <c r="E378" i="3"/>
  <c r="E382" i="3"/>
  <c r="E394" i="3"/>
  <c r="F394" i="3"/>
  <c r="E407" i="3"/>
  <c r="E411" i="3"/>
  <c r="E413" i="3"/>
  <c r="E419" i="3"/>
  <c r="E430" i="3"/>
  <c r="E438" i="3"/>
  <c r="E441" i="3"/>
  <c r="E445" i="3"/>
  <c r="E449" i="3"/>
  <c r="E451" i="3"/>
  <c r="E459" i="3"/>
  <c r="E465" i="3"/>
  <c r="F287" i="3"/>
  <c r="F12" i="3"/>
  <c r="F13" i="3"/>
  <c r="F14" i="3"/>
  <c r="F15" i="3"/>
  <c r="F16" i="3"/>
  <c r="F21" i="3"/>
  <c r="F24" i="3"/>
  <c r="F26" i="3"/>
  <c r="F29" i="3"/>
  <c r="F30" i="3"/>
  <c r="F32" i="3"/>
  <c r="F33" i="3"/>
  <c r="F34" i="3"/>
  <c r="F35" i="3"/>
  <c r="F38" i="3"/>
  <c r="F39" i="3"/>
  <c r="F40" i="3"/>
  <c r="F42" i="3"/>
  <c r="F44" i="3"/>
  <c r="F45" i="3"/>
  <c r="F46" i="3"/>
  <c r="F47" i="3"/>
  <c r="F50" i="3"/>
  <c r="F51" i="3"/>
  <c r="F52" i="3"/>
  <c r="F53" i="3"/>
  <c r="F54" i="3"/>
  <c r="F55" i="3"/>
  <c r="F56" i="3"/>
  <c r="F57" i="3"/>
  <c r="F58" i="3"/>
  <c r="F59" i="3"/>
  <c r="F60" i="3"/>
  <c r="F61" i="3"/>
  <c r="F63" i="3"/>
  <c r="F65" i="3"/>
  <c r="F66" i="3"/>
  <c r="F69" i="3"/>
  <c r="F73" i="3"/>
  <c r="F76" i="3"/>
  <c r="F77" i="3"/>
  <c r="F78" i="3"/>
  <c r="F79" i="3"/>
  <c r="F81" i="3"/>
  <c r="F82" i="3"/>
  <c r="F83" i="3"/>
  <c r="F84" i="3"/>
  <c r="F85" i="3"/>
  <c r="F87" i="3"/>
  <c r="F88" i="3"/>
  <c r="F89" i="3"/>
  <c r="F90" i="3"/>
  <c r="F91" i="3"/>
  <c r="F94" i="3"/>
  <c r="F95" i="3"/>
  <c r="F96" i="3"/>
  <c r="F97" i="3"/>
  <c r="F98" i="3"/>
  <c r="F100" i="3"/>
  <c r="F101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2" i="3"/>
  <c r="F134" i="3"/>
  <c r="F135" i="3"/>
  <c r="F137" i="3"/>
  <c r="F138" i="3"/>
  <c r="F139" i="3"/>
  <c r="F140" i="3"/>
  <c r="F141" i="3"/>
  <c r="F142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80" i="3"/>
  <c r="F181" i="3"/>
  <c r="F182" i="3"/>
  <c r="F183" i="3"/>
  <c r="F184" i="3"/>
  <c r="F186" i="3"/>
  <c r="F187" i="3"/>
  <c r="F189" i="3"/>
  <c r="F191" i="3"/>
  <c r="F193" i="3"/>
  <c r="F194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2" i="3"/>
  <c r="F213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2" i="3"/>
  <c r="F303" i="3"/>
  <c r="F305" i="3"/>
  <c r="F307" i="3"/>
  <c r="F308" i="3"/>
  <c r="F309" i="3"/>
  <c r="F310" i="3"/>
  <c r="F312" i="3"/>
  <c r="F313" i="3"/>
  <c r="F316" i="3"/>
  <c r="F317" i="3"/>
  <c r="F319" i="3"/>
  <c r="F321" i="3"/>
  <c r="F322" i="3"/>
  <c r="F323" i="3"/>
  <c r="F324" i="3"/>
  <c r="F325" i="3"/>
  <c r="F326" i="3"/>
  <c r="F338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70" i="3"/>
  <c r="F371" i="3"/>
  <c r="F372" i="3"/>
  <c r="F373" i="3"/>
  <c r="F374" i="3"/>
  <c r="F375" i="3"/>
  <c r="F377" i="3"/>
  <c r="F378" i="3"/>
  <c r="F384" i="3"/>
  <c r="F385" i="3"/>
  <c r="F386" i="3"/>
  <c r="F387" i="3"/>
  <c r="F388" i="3"/>
  <c r="F389" i="3"/>
  <c r="F390" i="3"/>
  <c r="F391" i="3"/>
  <c r="F395" i="3"/>
  <c r="F396" i="3"/>
  <c r="F397" i="3"/>
  <c r="F398" i="3"/>
  <c r="F399" i="3"/>
  <c r="F400" i="3"/>
  <c r="F401" i="3"/>
  <c r="F402" i="3"/>
  <c r="F403" i="3"/>
  <c r="F404" i="3"/>
  <c r="F405" i="3"/>
  <c r="F407" i="3"/>
  <c r="F408" i="3"/>
  <c r="F409" i="3"/>
  <c r="F410" i="3"/>
  <c r="F411" i="3"/>
  <c r="F412" i="3"/>
  <c r="F414" i="3"/>
  <c r="F415" i="3"/>
  <c r="F416" i="3"/>
  <c r="F417" i="3"/>
  <c r="F418" i="3"/>
  <c r="F421" i="3"/>
  <c r="F422" i="3"/>
  <c r="F423" i="3"/>
  <c r="F426" i="3"/>
  <c r="F428" i="3"/>
  <c r="F429" i="3"/>
  <c r="F431" i="3"/>
  <c r="F432" i="3"/>
  <c r="F433" i="3"/>
  <c r="F434" i="3"/>
  <c r="F435" i="3"/>
  <c r="F436" i="3"/>
  <c r="F437" i="3"/>
  <c r="F439" i="3"/>
  <c r="F440" i="3"/>
  <c r="F442" i="3"/>
  <c r="F443" i="3"/>
  <c r="F444" i="3"/>
  <c r="F446" i="3"/>
  <c r="F447" i="3"/>
  <c r="F448" i="3"/>
  <c r="F450" i="3"/>
  <c r="F451" i="3"/>
  <c r="F452" i="3"/>
  <c r="F453" i="3"/>
  <c r="F454" i="3"/>
  <c r="F455" i="3"/>
  <c r="F456" i="3"/>
  <c r="F458" i="3"/>
  <c r="F465" i="3"/>
  <c r="F466" i="3"/>
  <c r="F467" i="3"/>
  <c r="F468" i="3"/>
  <c r="F382" i="3"/>
  <c r="F106" i="3"/>
  <c r="F276" i="3"/>
  <c r="F9" i="3"/>
  <c r="C20" i="3"/>
  <c r="F20" i="3"/>
  <c r="C300" i="3"/>
  <c r="F300" i="3"/>
  <c r="F301" i="3"/>
  <c r="F331" i="3"/>
  <c r="F335" i="3"/>
  <c r="F333" i="3"/>
  <c r="F329" i="3"/>
  <c r="F327" i="3"/>
  <c r="F336" i="3"/>
  <c r="C327" i="3"/>
  <c r="F461" i="3"/>
  <c r="C459" i="3"/>
  <c r="F8" i="3"/>
  <c r="F459" i="3"/>
</calcChain>
</file>

<file path=xl/sharedStrings.xml><?xml version="1.0" encoding="utf-8"?>
<sst xmlns="http://schemas.openxmlformats.org/spreadsheetml/2006/main" count="886" uniqueCount="518">
  <si>
    <t>District</t>
  </si>
  <si>
    <t>School</t>
  </si>
  <si>
    <t>Free</t>
  </si>
  <si>
    <t>Reduced</t>
  </si>
  <si>
    <t>Enrolled</t>
  </si>
  <si>
    <t>% F&amp; R</t>
  </si>
  <si>
    <t>Grand Total</t>
  </si>
  <si>
    <t>Alaska Gateway School District Total</t>
  </si>
  <si>
    <t>Alaska Gateway School District</t>
  </si>
  <si>
    <t>Aleutians East Borough School District Total</t>
  </si>
  <si>
    <t>Aleutians East Borough School District</t>
  </si>
  <si>
    <t>Anchorage School District Total</t>
  </si>
  <si>
    <t>Anchorage School District</t>
  </si>
  <si>
    <t>Abbott Loop Elementary</t>
  </si>
  <si>
    <t>Alpenglow Elementary</t>
  </si>
  <si>
    <t>Aquarian Charter School</t>
  </si>
  <si>
    <t>Aurora Elementary</t>
  </si>
  <si>
    <t>Bayshore Elementary</t>
  </si>
  <si>
    <t>Bear Valley Elementary</t>
  </si>
  <si>
    <t>Birchwood ABC Elementary</t>
  </si>
  <si>
    <t>Bowman Elementary</t>
  </si>
  <si>
    <t>Campbell Elementary</t>
  </si>
  <si>
    <t>Central Middle School of Science</t>
  </si>
  <si>
    <t>Chugach Optional Elementary</t>
  </si>
  <si>
    <t>Chugiak Elementary</t>
  </si>
  <si>
    <t>Chugiak High School</t>
  </si>
  <si>
    <t>College Gate Elementary</t>
  </si>
  <si>
    <t>Denali Elementary</t>
  </si>
  <si>
    <t>Dimond High School</t>
  </si>
  <si>
    <t>Eagle River</t>
  </si>
  <si>
    <t>Eagle River High School</t>
  </si>
  <si>
    <t>Fire Lake Elementary</t>
  </si>
  <si>
    <t>Girdwood School</t>
  </si>
  <si>
    <t>Gladys Wood Elementary</t>
  </si>
  <si>
    <t>Goldenview Middle School</t>
  </si>
  <si>
    <t>Government Hill Elementary</t>
  </si>
  <si>
    <t>Gruening Middle School</t>
  </si>
  <si>
    <t>Hanshew Middle School</t>
  </si>
  <si>
    <t>Homestead Elementary</t>
  </si>
  <si>
    <t>Huffman Elementary</t>
  </si>
  <si>
    <t>Inlet View Elementary</t>
  </si>
  <si>
    <t>Kasuun Elementary</t>
  </si>
  <si>
    <t>Kincaid Elementary</t>
  </si>
  <si>
    <t>Lake Hood Elementary</t>
  </si>
  <si>
    <t>Mears Middle School</t>
  </si>
  <si>
    <t>Mirror Lake Middle School</t>
  </si>
  <si>
    <t>Mt. Spurr Elementary</t>
  </si>
  <si>
    <t>North Star Elementary</t>
  </si>
  <si>
    <t>Northern Lights ABC K-8 School</t>
  </si>
  <si>
    <t>Ocean View Elementary</t>
  </si>
  <si>
    <t>O'Malley Elementary</t>
  </si>
  <si>
    <t>Orion Elementary School</t>
  </si>
  <si>
    <t>Polaris k-12 School</t>
  </si>
  <si>
    <t>Rabbit Creek Elementary</t>
  </si>
  <si>
    <t>Ravenwood Elementary</t>
  </si>
  <si>
    <t>Rilke Schule Charter School</t>
  </si>
  <si>
    <t>Rogers Park Elementary</t>
  </si>
  <si>
    <t>Romig Middle School</t>
  </si>
  <si>
    <t>Sand Lake Elementary</t>
  </si>
  <si>
    <t>Scenic Park Elementary</t>
  </si>
  <si>
    <t>Service High School</t>
  </si>
  <si>
    <t>South Anchorage High School</t>
  </si>
  <si>
    <t>Spring Hill Elementary</t>
  </si>
  <si>
    <t>Trailside Elementary</t>
  </si>
  <si>
    <t>Tudor Elementary</t>
  </si>
  <si>
    <t>Turnagain Elementary</t>
  </si>
  <si>
    <t>Ursa Major Elementary</t>
  </si>
  <si>
    <t>Ursa Minor Elementary</t>
  </si>
  <si>
    <t>West High School</t>
  </si>
  <si>
    <t>Annette Island School District Total</t>
  </si>
  <si>
    <t>Annette Island School District</t>
  </si>
  <si>
    <t>Charles R. Leask Sr. Middle School</t>
  </si>
  <si>
    <t>Metlakatla High School</t>
  </si>
  <si>
    <t>Richard Johnson Elementary</t>
  </si>
  <si>
    <t>Bering Strait School District Total</t>
  </si>
  <si>
    <t>Bering Strait School District</t>
  </si>
  <si>
    <t>Aniguiin School</t>
  </si>
  <si>
    <t>Anthony A. Andrews School</t>
  </si>
  <si>
    <t>Brevig Mission School</t>
  </si>
  <si>
    <t>Diomede School</t>
  </si>
  <si>
    <t>Gambell School</t>
  </si>
  <si>
    <t>Hogarth Kingeekuk Sr. Memorial School</t>
  </si>
  <si>
    <t>James C. Isabell School</t>
  </si>
  <si>
    <t>Koyuk-Malimiut School</t>
  </si>
  <si>
    <t>Martin L. Olson School</t>
  </si>
  <si>
    <t>Shaktoolik School</t>
  </si>
  <si>
    <t>Shishmaref School</t>
  </si>
  <si>
    <t>Tukurngailnguq School</t>
  </si>
  <si>
    <t>Unalakleet School</t>
  </si>
  <si>
    <t>Wales School</t>
  </si>
  <si>
    <t>White Mountain School</t>
  </si>
  <si>
    <t>Bristol Bay Borough School District Total</t>
  </si>
  <si>
    <t>Bristol Bay Borough School District</t>
  </si>
  <si>
    <t>Bristol Bay K-12 School</t>
  </si>
  <si>
    <t>Chatham School District Total</t>
  </si>
  <si>
    <t>Chatham School District</t>
  </si>
  <si>
    <t>Angoon Elementary  School</t>
  </si>
  <si>
    <t>Angoon High School</t>
  </si>
  <si>
    <t>Copper River School District Total</t>
  </si>
  <si>
    <t>Copper River School District</t>
  </si>
  <si>
    <t>Glennallen School</t>
  </si>
  <si>
    <t>Cordova City School District Total</t>
  </si>
  <si>
    <t>Cordova City School District</t>
  </si>
  <si>
    <t>Cordova Jr/Sr High School</t>
  </si>
  <si>
    <t>Mt. Eccles Elementary</t>
  </si>
  <si>
    <t>Craig City School District Total</t>
  </si>
  <si>
    <t>Craig City School District</t>
  </si>
  <si>
    <t>Craig Elementary &amp; Middle School</t>
  </si>
  <si>
    <t>Craig High School</t>
  </si>
  <si>
    <t>Delta-Greely School District Total</t>
  </si>
  <si>
    <t>Delta-Greely School District</t>
  </si>
  <si>
    <t>Delta Junction Elementary</t>
  </si>
  <si>
    <t>Delta Junction Sr. High School</t>
  </si>
  <si>
    <t>Fort Greely Junior High</t>
  </si>
  <si>
    <t>Dillingham City School District Total</t>
  </si>
  <si>
    <t>Dillingham City School District</t>
  </si>
  <si>
    <t>Dillingham Elementary</t>
  </si>
  <si>
    <t>Dillingham Middle/High School</t>
  </si>
  <si>
    <t>Fairbanks North Star Borough School District Total</t>
  </si>
  <si>
    <t>Fairbanks North Star Borough School District</t>
  </si>
  <si>
    <t>Anderson Elementary</t>
  </si>
  <si>
    <t>Anne Wien Elementary</t>
  </si>
  <si>
    <t>Arctic Light Elementary</t>
  </si>
  <si>
    <t>Badger Road Elementary</t>
  </si>
  <si>
    <t>Barnette Magnet School</t>
  </si>
  <si>
    <t>Ben Eielson Jr/Sr High School</t>
  </si>
  <si>
    <t>BRIDGE Program</t>
  </si>
  <si>
    <t>Crawford Elementary</t>
  </si>
  <si>
    <t>District Wide Pass</t>
  </si>
  <si>
    <t>Effie Kokrine Charter School</t>
  </si>
  <si>
    <t>Hunter Elementary</t>
  </si>
  <si>
    <t>Hutchinson Career Center</t>
  </si>
  <si>
    <t>Joy Elementary</t>
  </si>
  <si>
    <t>Ladd Elementary</t>
  </si>
  <si>
    <t>Lathrop High School</t>
  </si>
  <si>
    <t>Nordale Elementary</t>
  </si>
  <si>
    <t>North Pole Elementary</t>
  </si>
  <si>
    <t>North Pole High School</t>
  </si>
  <si>
    <t>North Pole Middle School</t>
  </si>
  <si>
    <t>Pearl Creek Elementary</t>
  </si>
  <si>
    <t>Randy Smith Middle School</t>
  </si>
  <si>
    <t>Ryan Middle School</t>
  </si>
  <si>
    <t>Salcha Elementary</t>
  </si>
  <si>
    <t>Star of the North Secondary School</t>
  </si>
  <si>
    <t>Tanana Middle School</t>
  </si>
  <si>
    <t>Ticasuk Brown Elementary</t>
  </si>
  <si>
    <t>Two Rivers School</t>
  </si>
  <si>
    <t>University Park Elementary</t>
  </si>
  <si>
    <t>Weller Elementary</t>
  </si>
  <si>
    <t>West Valley High School</t>
  </si>
  <si>
    <t>Woodriver Elementary</t>
  </si>
  <si>
    <t>Galena City School District Total</t>
  </si>
  <si>
    <t>Galena City School District</t>
  </si>
  <si>
    <t>Galena Interior Learning Academy (GILA)</t>
  </si>
  <si>
    <t>Sidney C. Huntington Elementary</t>
  </si>
  <si>
    <t>Sidney C. Huntington Jr/Sr High School</t>
  </si>
  <si>
    <t>Haines Borough School District Total</t>
  </si>
  <si>
    <t>Haines Borough School District</t>
  </si>
  <si>
    <t>Haines Borough Schools</t>
  </si>
  <si>
    <t>Mosquito Lake Elementary</t>
  </si>
  <si>
    <t>Hoonah City School District Total</t>
  </si>
  <si>
    <t>Hoonah City School District</t>
  </si>
  <si>
    <t>Hoonah Schools</t>
  </si>
  <si>
    <t>Hydaburg City School District Total</t>
  </si>
  <si>
    <t>Hydaburg City School District</t>
  </si>
  <si>
    <t>Iditarod Area School District Total</t>
  </si>
  <si>
    <t>Iditarod Area School District</t>
  </si>
  <si>
    <t>Blackwell School</t>
  </si>
  <si>
    <t>David Louis Memorial School</t>
  </si>
  <si>
    <t>Holy Cross School</t>
  </si>
  <si>
    <t>Innoko River School</t>
  </si>
  <si>
    <t>McGrath School</t>
  </si>
  <si>
    <t>Tokatna Community School</t>
  </si>
  <si>
    <t>Top of the Kuskokwim School</t>
  </si>
  <si>
    <t>Juneau Borough School District Total</t>
  </si>
  <si>
    <t>Juneau Borough School District</t>
  </si>
  <si>
    <t>Auke Bay Elementary</t>
  </si>
  <si>
    <t>Dzantik'i Heeni Middle School</t>
  </si>
  <si>
    <t>Floyd Dryden Middle School</t>
  </si>
  <si>
    <t>Gastineau Elementary</t>
  </si>
  <si>
    <t>Glacier Valley Elementary</t>
  </si>
  <si>
    <t>Harborview Elementary</t>
  </si>
  <si>
    <t>Juneau Community Charter School</t>
  </si>
  <si>
    <t>Juneau-Douglas High School</t>
  </si>
  <si>
    <t>Mendenhall River Community School</t>
  </si>
  <si>
    <t>Riverbend Elementary</t>
  </si>
  <si>
    <t>Thunder Mountain High School</t>
  </si>
  <si>
    <t>Yaakoosge Daakahidi Alt. H.S.</t>
  </si>
  <si>
    <t>Kake City School District Total</t>
  </si>
  <si>
    <t>Kake City School District</t>
  </si>
  <si>
    <t>Kashunamiut School District Total</t>
  </si>
  <si>
    <t>Kashunamiut School District</t>
  </si>
  <si>
    <t>Kenai Peninsula Borough School District Total</t>
  </si>
  <si>
    <t>Kenai Peninsula Borough School District</t>
  </si>
  <si>
    <t>Chapman School</t>
  </si>
  <si>
    <t>Fireweed Acadamy</t>
  </si>
  <si>
    <t>Home Flex School</t>
  </si>
  <si>
    <t>Homer High School</t>
  </si>
  <si>
    <t>Homer Middle School</t>
  </si>
  <si>
    <t>Kaleidoscope School of Arts &amp; Sciences</t>
  </si>
  <si>
    <t>Kalifornsky Beach Elementary</t>
  </si>
  <si>
    <t>Kenai Alternative High School</t>
  </si>
  <si>
    <t>Kenai Central High School</t>
  </si>
  <si>
    <t>Kenai Middle School</t>
  </si>
  <si>
    <t>McNeil Canyon Elementary</t>
  </si>
  <si>
    <t>Moose Pass School</t>
  </si>
  <si>
    <t>Mt. View Elementary</t>
  </si>
  <si>
    <t>Nanwalek School</t>
  </si>
  <si>
    <t>Nikiski Middle/Senior High School</t>
  </si>
  <si>
    <t>Nikiski North Star Elementary</t>
  </si>
  <si>
    <t>Nikolaevsk School</t>
  </si>
  <si>
    <t>Ninilchik School</t>
  </si>
  <si>
    <t>Paul Banks Elementary</t>
  </si>
  <si>
    <t>Port Graham School</t>
  </si>
  <si>
    <t>Redoubt Elementary</t>
  </si>
  <si>
    <t>Seward Elementary</t>
  </si>
  <si>
    <t>Seward High School</t>
  </si>
  <si>
    <t>Seward Middle School</t>
  </si>
  <si>
    <t>Skyview High School</t>
  </si>
  <si>
    <t>Soldotna Elementary</t>
  </si>
  <si>
    <t>Soldotna High School</t>
  </si>
  <si>
    <t>Soldotna Middle School</t>
  </si>
  <si>
    <t>Sterling Elementary</t>
  </si>
  <si>
    <t>Susan B English School</t>
  </si>
  <si>
    <t>Tebughna School</t>
  </si>
  <si>
    <t>Tustumena Elementary</t>
  </si>
  <si>
    <t>West Homer Elementary</t>
  </si>
  <si>
    <t>Ketchikan Gateway Borough School District Total</t>
  </si>
  <si>
    <t>Ketchikan Gateway Borough School District</t>
  </si>
  <si>
    <t>Houghtaling Elementary</t>
  </si>
  <si>
    <t>Ketchikan High School</t>
  </si>
  <si>
    <t>Point Higgins School</t>
  </si>
  <si>
    <t>Schoenbar Middle School</t>
  </si>
  <si>
    <t>Tongass School of Arts and Sciences</t>
  </si>
  <si>
    <t>White Cliff Elementary/Fawn Mountain</t>
  </si>
  <si>
    <t>Klawock City School District Total</t>
  </si>
  <si>
    <t>Klawock City School District</t>
  </si>
  <si>
    <t>Klawock City School</t>
  </si>
  <si>
    <t>Kodiak Island Borough School District Total</t>
  </si>
  <si>
    <t>Kodiak Island Borough School District</t>
  </si>
  <si>
    <t>Akhiok School</t>
  </si>
  <si>
    <t>Chiniak School</t>
  </si>
  <si>
    <t>East Elementary</t>
  </si>
  <si>
    <t>Karluk School</t>
  </si>
  <si>
    <t>Kodiak High School</t>
  </si>
  <si>
    <t>Kodiak Middle School</t>
  </si>
  <si>
    <t>Larsen Bay School</t>
  </si>
  <si>
    <t>Main Elementary</t>
  </si>
  <si>
    <t>Old Harbor School</t>
  </si>
  <si>
    <t>Ouzinkie School</t>
  </si>
  <si>
    <t>Peterson Elementary</t>
  </si>
  <si>
    <t>Port Lions School</t>
  </si>
  <si>
    <t>Kuspuk School District Total</t>
  </si>
  <si>
    <t>Kuspuk School District</t>
  </si>
  <si>
    <t>Aniak Jr/Sr High School</t>
  </si>
  <si>
    <t>Auntie Mary Nicoli Elementary</t>
  </si>
  <si>
    <t>Crow Village Sam School</t>
  </si>
  <si>
    <t>George Morgan Sr. H.S.</t>
  </si>
  <si>
    <t>Gusty Michael School</t>
  </si>
  <si>
    <t>Jack Egnaty Sr. School</t>
  </si>
  <si>
    <t>Johnnie John Sr. School</t>
  </si>
  <si>
    <t>Joseph S. &amp; Olinga Gregory Elementary</t>
  </si>
  <si>
    <t>Zackar Levi Elementary</t>
  </si>
  <si>
    <t>Lake and Peninsula Borough School District Total</t>
  </si>
  <si>
    <t>Lake and Peninsula Borough School District</t>
  </si>
  <si>
    <t>Lower Kuskokwim School District Total</t>
  </si>
  <si>
    <t>Lower Kuskokwim School District</t>
  </si>
  <si>
    <t>Lower Yukon School District Total</t>
  </si>
  <si>
    <t>Lower Yukon School District</t>
  </si>
  <si>
    <t>Matanuska-Susitna Borough School District Total</t>
  </si>
  <si>
    <t>Matanuska-Susitna Borough School District</t>
  </si>
  <si>
    <t>Butte Elementary</t>
  </si>
  <si>
    <t>Colony High School</t>
  </si>
  <si>
    <t>Colony Middle School</t>
  </si>
  <si>
    <t>Cottonwood Creek Elementary</t>
  </si>
  <si>
    <t>Finger Lake Elementary</t>
  </si>
  <si>
    <t>Fred and Sara Machetanz Elementary School</t>
  </si>
  <si>
    <t>Glacier View School</t>
  </si>
  <si>
    <t>Goose Bay Elementary</t>
  </si>
  <si>
    <t>Houston High School</t>
  </si>
  <si>
    <t>Houston Middle School</t>
  </si>
  <si>
    <t>Iditarod Elementary</t>
  </si>
  <si>
    <t>John Shaw Elementary</t>
  </si>
  <si>
    <t>Knik Elementary School</t>
  </si>
  <si>
    <t>Larson Elementary</t>
  </si>
  <si>
    <t>Mat-Su Career &amp; Tech Ed High School</t>
  </si>
  <si>
    <t>Meadow Lakes Elementary</t>
  </si>
  <si>
    <t>Palmer High School</t>
  </si>
  <si>
    <t>Palmer Middle School</t>
  </si>
  <si>
    <t>Pioneer Peak Elementary</t>
  </si>
  <si>
    <t>Sherrod Elementary</t>
  </si>
  <si>
    <t>Snowshoe Elementary</t>
  </si>
  <si>
    <t>Susitna Valley Jr/Sr High</t>
  </si>
  <si>
    <t>Sutton Elementary</t>
  </si>
  <si>
    <t>Swanson Elementary</t>
  </si>
  <si>
    <t>Talkeetna Elementary</t>
  </si>
  <si>
    <t>Tanaina Elementary</t>
  </si>
  <si>
    <t>TeeLand Middle School</t>
  </si>
  <si>
    <t>Valley Pathways</t>
  </si>
  <si>
    <t>Wasilla High School</t>
  </si>
  <si>
    <t>Wasilla Middle School</t>
  </si>
  <si>
    <t>Willow Elementary</t>
  </si>
  <si>
    <t>Mount Edgecumbe Total</t>
  </si>
  <si>
    <t>Mount Edgecumbe</t>
  </si>
  <si>
    <t>Nenana City School District Total</t>
  </si>
  <si>
    <t>Nenana City School District</t>
  </si>
  <si>
    <t>Nenana City School</t>
  </si>
  <si>
    <t>Nome Public Schools Total</t>
  </si>
  <si>
    <t>Nome Public Schools</t>
  </si>
  <si>
    <t>NACTEC</t>
  </si>
  <si>
    <t>North Slope Borough School District Total</t>
  </si>
  <si>
    <t>North Slope Borough School District</t>
  </si>
  <si>
    <t>Northwest Arctic Borough School District Total</t>
  </si>
  <si>
    <t>Northwest Arctic Borough School District</t>
  </si>
  <si>
    <t>Petersburg Borough School District Total</t>
  </si>
  <si>
    <t>Petersburg Borough School District</t>
  </si>
  <si>
    <t>Mitkof Middle School</t>
  </si>
  <si>
    <t>Petersburg High School</t>
  </si>
  <si>
    <t>Rae C. Stedman Elementary</t>
  </si>
  <si>
    <t>Saint Mary's School District Total</t>
  </si>
  <si>
    <t>Saint Mary's School District</t>
  </si>
  <si>
    <t>Sitka School District Total</t>
  </si>
  <si>
    <t>Sitka School District</t>
  </si>
  <si>
    <t>Baranof Elementary</t>
  </si>
  <si>
    <t>Blatchley Middle School</t>
  </si>
  <si>
    <t>Keet Gooshi Heen Elementary</t>
  </si>
  <si>
    <t>Pacific High School</t>
  </si>
  <si>
    <t>Sitka High School</t>
  </si>
  <si>
    <t>Southeast Island School District Total</t>
  </si>
  <si>
    <t>Southeast Island School District</t>
  </si>
  <si>
    <t>Edna Bay School</t>
  </si>
  <si>
    <t>Hollis School</t>
  </si>
  <si>
    <t>Howard Valentine Coffman Cove School</t>
  </si>
  <si>
    <t>Port Alexander School</t>
  </si>
  <si>
    <t>Thorne Bay School</t>
  </si>
  <si>
    <t>Whale Pass School</t>
  </si>
  <si>
    <t>Southwest Region School District Total</t>
  </si>
  <si>
    <t>Southwest Region School District</t>
  </si>
  <si>
    <t>Unalaska City School District Total</t>
  </si>
  <si>
    <t>Unalaska City School District</t>
  </si>
  <si>
    <t>Eagle's View Elementary School</t>
  </si>
  <si>
    <t>Unalaska Jr/Sr High School</t>
  </si>
  <si>
    <t>Valdez City School District Total</t>
  </si>
  <si>
    <t>Valdez City School District</t>
  </si>
  <si>
    <t>Hermon Hutchens Elementary</t>
  </si>
  <si>
    <t>Valdez High School</t>
  </si>
  <si>
    <t>Wrangell Public School District Total</t>
  </si>
  <si>
    <t>Wrangell Public School District</t>
  </si>
  <si>
    <t>Evergreen Elementary</t>
  </si>
  <si>
    <t>Stikine Middle School</t>
  </si>
  <si>
    <t>Wrangell High School</t>
  </si>
  <si>
    <t>Yakutat School District Total</t>
  </si>
  <si>
    <t>Yakutat School District</t>
  </si>
  <si>
    <t>Yukon Flats School District Total</t>
  </si>
  <si>
    <t>Yukon Flats School District</t>
  </si>
  <si>
    <t>Arctic Village School</t>
  </si>
  <si>
    <t>Circle School</t>
  </si>
  <si>
    <t>Cruikshank School</t>
  </si>
  <si>
    <t>Fort Yukon School</t>
  </si>
  <si>
    <t>John Fredson School</t>
  </si>
  <si>
    <t>Stevens Village School</t>
  </si>
  <si>
    <t>Tsuk Taih School</t>
  </si>
  <si>
    <t>Yukon-Koyukuk School District Total</t>
  </si>
  <si>
    <t>Yukon-Koyukuk School District</t>
  </si>
  <si>
    <t>Yupiit School District Total</t>
  </si>
  <si>
    <t>Yupiit School District</t>
  </si>
  <si>
    <t>River City Academy</t>
  </si>
  <si>
    <t>George H. Gilson Jr. High School</t>
  </si>
  <si>
    <t>Mat-Su Day School</t>
  </si>
  <si>
    <t>Hyder</t>
  </si>
  <si>
    <t>Soldotna Prep 9</t>
  </si>
  <si>
    <t xml:space="preserve">Alaska Department of Education &amp; Early Development  </t>
  </si>
  <si>
    <t>Child Nutrition Progam</t>
  </si>
  <si>
    <t>Program Year: 2015</t>
  </si>
  <si>
    <t>National School Lunch Progams</t>
  </si>
  <si>
    <t xml:space="preserve"> Free and Reduced Price Meals Report</t>
  </si>
  <si>
    <t>Ketchikan Charter Elementary</t>
  </si>
  <si>
    <t>Revilla Alternative School</t>
  </si>
  <si>
    <t>Dot Lake School- CEP</t>
  </si>
  <si>
    <t>Eagle Community School- CEP</t>
  </si>
  <si>
    <t>Mentasta Lake School- CEP</t>
  </si>
  <si>
    <t>Tanacross School- CEP</t>
  </si>
  <si>
    <t>Tetlin School- CEP</t>
  </si>
  <si>
    <t>Tok School- CEP</t>
  </si>
  <si>
    <t>Walter Northway School- CEP</t>
  </si>
  <si>
    <t>King Cove School- CEP</t>
  </si>
  <si>
    <t>Sand Point School- CEP</t>
  </si>
  <si>
    <t>Airport Heights Elementary- CEP</t>
  </si>
  <si>
    <t>Alaska Native Cultural Charter School- CEP</t>
  </si>
  <si>
    <t>Bartlett High School- CEP</t>
  </si>
  <si>
    <t>Baxter Elementary- CEP</t>
  </si>
  <si>
    <t>Benson Secondary/S.E.A.R.C.H.- CEP</t>
  </si>
  <si>
    <t>Chester Valley Elementary- CEP</t>
  </si>
  <si>
    <t>Chinook Elementary- CEP</t>
  </si>
  <si>
    <t>Clark Middle School- CEP</t>
  </si>
  <si>
    <t>Creekside Park Elementary- CEP</t>
  </si>
  <si>
    <t>East High School- CEP</t>
  </si>
  <si>
    <t>Fairview Elementary- CEP</t>
  </si>
  <si>
    <t>Klatt Elementary- CEP</t>
  </si>
  <si>
    <t>Lake Otis Elementary- CEP</t>
  </si>
  <si>
    <t>Mountain View Elementary- CEP</t>
  </si>
  <si>
    <t>Muldoon Elementary- CEP</t>
  </si>
  <si>
    <t>Nicholas J. Begich Middle School- CEP</t>
  </si>
  <si>
    <t>North Star Elementary- CEP</t>
  </si>
  <si>
    <t>Mt. Iliamna Elementary- CEP</t>
  </si>
  <si>
    <t>Northwood ABC- CEP</t>
  </si>
  <si>
    <t>Nunaka Valley Elementary- CEP</t>
  </si>
  <si>
    <t>Ptarmigan Elementary- CEP</t>
  </si>
  <si>
    <t>Russian Jack Elementary- CEP</t>
  </si>
  <si>
    <t>Susitna Elementary- CEP</t>
  </si>
  <si>
    <t>Taku Elementary- CEP</t>
  </si>
  <si>
    <t>Wendler Middle School- CEP</t>
  </si>
  <si>
    <t>Whaley School- CEP</t>
  </si>
  <si>
    <t>William Tyson Elementary- CEP</t>
  </si>
  <si>
    <t>Williwaw Elementary- CEP</t>
  </si>
  <si>
    <t>Willow Crest Elementary- CEP</t>
  </si>
  <si>
    <t>Wonder Park Elementary- CEP</t>
  </si>
  <si>
    <t>Hydaburg School-CEP</t>
  </si>
  <si>
    <t>Kake Elementary &amp; High School-CEP</t>
  </si>
  <si>
    <t>Chevak School-CEP</t>
  </si>
  <si>
    <t>Chignik Bay-CEP</t>
  </si>
  <si>
    <t>Chignik Lagoon School-CEP</t>
  </si>
  <si>
    <t>Chignik Lake School-CEP</t>
  </si>
  <si>
    <t>Egegik School-CEP</t>
  </si>
  <si>
    <t>Igiugig School-CEP</t>
  </si>
  <si>
    <t>Kokhanok School-CEP</t>
  </si>
  <si>
    <t>Levelock School-CEP</t>
  </si>
  <si>
    <t>Meshik School-CEP</t>
  </si>
  <si>
    <t>Newhalen School-CEP</t>
  </si>
  <si>
    <t>Nondalton School-CEP</t>
  </si>
  <si>
    <t>Perryville School-CEP</t>
  </si>
  <si>
    <t>Pilot Point School-CEP</t>
  </si>
  <si>
    <t>Tanalian School-CEP</t>
  </si>
  <si>
    <t>Akiuk Memorial School-CEP</t>
  </si>
  <si>
    <t>Akula Elitnaurvik School-CEP</t>
  </si>
  <si>
    <t>Anna Tobeluk Memorial School-CEP</t>
  </si>
  <si>
    <t>Ayaprun Elitnaurvik-CEP</t>
  </si>
  <si>
    <t>Ayaprun School-CEP</t>
  </si>
  <si>
    <t>Bethel Regional High School-CEP</t>
  </si>
  <si>
    <t>Chaputnguak School-CEP</t>
  </si>
  <si>
    <t>Chief Paul Memorial School-CEP</t>
  </si>
  <si>
    <t>Eek School-CEP</t>
  </si>
  <si>
    <t>Gladys Jung Elementary-CEP</t>
  </si>
  <si>
    <t>Joann A. Alexie Memorial School-CEP</t>
  </si>
  <si>
    <t>Ket'acik/Aapalluk Memorial School-CEP</t>
  </si>
  <si>
    <t>Dick R. Kiunya Memorial Ayagina'ar Elitnaurvik-CEP</t>
  </si>
  <si>
    <t>Kuinerrarmiut Elitnaurviat-CEP</t>
  </si>
  <si>
    <t>Kuskokwim Learning Academy-CEP</t>
  </si>
  <si>
    <t>Kwigillingok School-CEP</t>
  </si>
  <si>
    <t>Lewis Angapak Memorial School-CEP</t>
  </si>
  <si>
    <t>Mikelnguut Elitnaurviat-CEP</t>
  </si>
  <si>
    <t>Negtemiut Elitnaurviat School-CEP</t>
  </si>
  <si>
    <t>Nelson Island Area School-CEP</t>
  </si>
  <si>
    <t>Nuniwarmiut School-CEP</t>
  </si>
  <si>
    <t>Paul T. Albert Memorial School-CEP</t>
  </si>
  <si>
    <t>Qugcuun Memorial School-CEP</t>
  </si>
  <si>
    <t>Rocky Mountain School-CEP</t>
  </si>
  <si>
    <t>William Miller Memorial School-CEP</t>
  </si>
  <si>
    <t>Z. John Williams Memorial School-CEP</t>
  </si>
  <si>
    <t>Alakanuk School-CEP</t>
  </si>
  <si>
    <t>Emmonak School-CEP</t>
  </si>
  <si>
    <t>Hooper Bay School-CEP</t>
  </si>
  <si>
    <t>Ignatius Beans School-CEP</t>
  </si>
  <si>
    <t>Kotlik School-CEP</t>
  </si>
  <si>
    <t>Marshall School-CEP</t>
  </si>
  <si>
    <t>Pilot Station School-CEP</t>
  </si>
  <si>
    <t>Russian Mission School-CEP</t>
  </si>
  <si>
    <t>Scammon Bay School-CEP</t>
  </si>
  <si>
    <t>Sheldon Point School/Nunumiqua-CEP</t>
  </si>
  <si>
    <t>Big Lake Elementary-CEP</t>
  </si>
  <si>
    <t>Burchell High School-CEP</t>
  </si>
  <si>
    <t>Trapper Creek Elementary-CEP</t>
  </si>
  <si>
    <t>Mt. Edgecumbe High School-CEP</t>
  </si>
  <si>
    <t>Nome Elementary-CEP</t>
  </si>
  <si>
    <t>Nome-Beltz Jr/Sr High-CEP</t>
  </si>
  <si>
    <t>Nunamiut School-CEP</t>
  </si>
  <si>
    <t>Tikigaq School-CEP</t>
  </si>
  <si>
    <t>Alak School-CEP</t>
  </si>
  <si>
    <t>Ambler School-CEP</t>
  </si>
  <si>
    <t>Aqqaluk High/Noorvik Elementary-CEP</t>
  </si>
  <si>
    <t>Buckland School-CEP</t>
  </si>
  <si>
    <t>Davis-Ramoth School-CEP</t>
  </si>
  <si>
    <t>Deering School-CEP</t>
  </si>
  <si>
    <t>June Nelson Elementary-CEP</t>
  </si>
  <si>
    <t>Kiana School-CEP</t>
  </si>
  <si>
    <t>Kobuk School-CEP</t>
  </si>
  <si>
    <t>McQueen School-CEP</t>
  </si>
  <si>
    <t>Napaaqtugmiut School-CEP</t>
  </si>
  <si>
    <t>Shungnak School-CEP</t>
  </si>
  <si>
    <t>Kasaan-CEP</t>
  </si>
  <si>
    <t>Port Protection School-CEP</t>
  </si>
  <si>
    <t>Naukati School-CEP</t>
  </si>
  <si>
    <t>Elicarviscuar Elementary School-CEP</t>
  </si>
  <si>
    <t>Aleknagik School-Prov.</t>
  </si>
  <si>
    <t>Chief Ivan Blunka School-Prov.</t>
  </si>
  <si>
    <t>Koliganek School-Prov.</t>
  </si>
  <si>
    <t>Manokotak School-Prov.</t>
  </si>
  <si>
    <t>Togiak School-Prov.</t>
  </si>
  <si>
    <t>Twin Hills School-Prov.</t>
  </si>
  <si>
    <t>William "Sonny" Nelson School-Prov.</t>
  </si>
  <si>
    <t>Barrow High School-Prov.</t>
  </si>
  <si>
    <t>Eben Hopson Middle School-Prov.</t>
  </si>
  <si>
    <t>Fred Ipalook Elementary-Prov.</t>
  </si>
  <si>
    <t>Harold Kaveolook School-Prov.</t>
  </si>
  <si>
    <t>Kali School-Prov.</t>
  </si>
  <si>
    <t>Kiita Learning Center (Barrow)-Prov.</t>
  </si>
  <si>
    <t>Meade River School-Prov.</t>
  </si>
  <si>
    <t>Nuiqsut Trapper School-Prov.</t>
  </si>
  <si>
    <t>Akiachak School-CEP</t>
  </si>
  <si>
    <t>Akiak School-CEP</t>
  </si>
  <si>
    <t>Tuluksak School-CEP</t>
  </si>
  <si>
    <t>Allakaket School-CEP</t>
  </si>
  <si>
    <t>Andrew K. Demoski School-CEP</t>
  </si>
  <si>
    <t>Kaltag School-CEP</t>
  </si>
  <si>
    <t>Merreline A Kangas School-CEP</t>
  </si>
  <si>
    <t>Minto School-CEP</t>
  </si>
  <si>
    <t>*Calculations based on CEP mulitpler</t>
  </si>
  <si>
    <t>Kotzebue Middle/High School-CEP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</si>
</sst>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SansSerif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6">
    <xf numFmtId="0" fontId="0" fillId="0" borderId="0" xfId="0"/>
    <xf numFmtId="0" fontId="0" fillId="0" borderId="2" xfId="0" applyBorder="1"/>
    <xf numFmtId="0" fontId="2" fillId="0" borderId="2" xfId="3" applyBorder="1"/>
    <xf numFmtId="0" fontId="2" fillId="0" borderId="2" xfId="3" applyBorder="1" applyAlignment="1">
      <alignment wrapText="1" readingOrder="1"/>
    </xf>
    <xf numFmtId="0" fontId="2" fillId="0" borderId="2" xfId="3" applyBorder="1" applyAlignment="1">
      <alignment horizontal="left" wrapText="1" readingOrder="1"/>
    </xf>
    <xf numFmtId="0" fontId="2" fillId="0" borderId="2" xfId="3" applyBorder="1" applyAlignment="1">
      <alignment horizontal="center" wrapText="1" readingOrder="1"/>
    </xf>
    <xf numFmtId="0" fontId="3" fillId="2" borderId="2" xfId="0" applyFont="1" applyFill="1" applyBorder="1"/>
    <xf numFmtId="0" fontId="0" fillId="2" borderId="2" xfId="0" applyFill="1" applyBorder="1"/>
    <xf numFmtId="9" fontId="0" fillId="2" borderId="2" xfId="2" applyFont="1" applyFill="1" applyBorder="1"/>
    <xf numFmtId="9" fontId="0" fillId="3" borderId="2" xfId="2" applyFont="1" applyFill="1" applyBorder="1"/>
    <xf numFmtId="0" fontId="3" fillId="3" borderId="2" xfId="0" applyFont="1" applyFill="1" applyBorder="1"/>
    <xf numFmtId="0" fontId="0" fillId="3" borderId="2" xfId="0" applyFill="1" applyBorder="1"/>
    <xf numFmtId="0" fontId="0" fillId="4" borderId="0" xfId="0" applyFill="1"/>
    <xf numFmtId="9" fontId="0" fillId="5" borderId="2" xfId="2" applyFont="1" applyFill="1" applyBorder="1"/>
    <xf numFmtId="3" fontId="0" fillId="0" borderId="2" xfId="0" applyNumberFormat="1" applyBorder="1"/>
    <xf numFmtId="3" fontId="0" fillId="3" borderId="2" xfId="0" applyNumberFormat="1" applyFill="1" applyBorder="1"/>
    <xf numFmtId="3" fontId="0" fillId="3" borderId="2" xfId="1" applyNumberFormat="1" applyFont="1" applyFill="1" applyBorder="1"/>
    <xf numFmtId="3" fontId="0" fillId="4" borderId="2" xfId="0" applyNumberFormat="1" applyFill="1" applyBorder="1"/>
    <xf numFmtId="3" fontId="0" fillId="0" borderId="0" xfId="0" applyNumberFormat="1"/>
    <xf numFmtId="1" fontId="0" fillId="3" borderId="2" xfId="2" applyNumberFormat="1" applyFont="1" applyFill="1" applyBorder="1"/>
    <xf numFmtId="3" fontId="4" fillId="0" borderId="2" xfId="1" applyNumberFormat="1" applyFont="1" applyFill="1" applyBorder="1" applyAlignment="1">
      <alignment horizontal="right" vertical="top" wrapText="1"/>
    </xf>
    <xf numFmtId="0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9" fontId="0" fillId="5" borderId="2" xfId="2" applyNumberFormat="1" applyFont="1" applyFill="1" applyBorder="1"/>
    <xf numFmtId="3" fontId="0" fillId="2" borderId="2" xfId="0" applyNumberFormat="1" applyFill="1" applyBorder="1"/>
    <xf numFmtId="165" fontId="0" fillId="3" borderId="2" xfId="2" applyNumberFormat="1" applyFont="1" applyFill="1" applyBorder="1"/>
    <xf numFmtId="0" fontId="0" fillId="0" borderId="0" xfId="0" applyFill="1"/>
    <xf numFmtId="0" fontId="0" fillId="4" borderId="2" xfId="0" applyFill="1" applyBorder="1"/>
    <xf numFmtId="3" fontId="0" fillId="4" borderId="2" xfId="1" applyNumberFormat="1" applyFont="1" applyFill="1" applyBorder="1"/>
    <xf numFmtId="0" fontId="0" fillId="4" borderId="2" xfId="0" applyFont="1" applyFill="1" applyBorder="1"/>
    <xf numFmtId="1" fontId="4" fillId="0" borderId="2" xfId="0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164" fontId="6" fillId="0" borderId="0" xfId="1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 wrapText="1" readingOrder="1"/>
    </xf>
  </cellXfs>
  <cellStyles count="4">
    <cellStyle name="Comma" xfId="1" builtinId="3"/>
    <cellStyle name="Heading 3" xfId="3" builtinId="1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0"/>
  <sheetViews>
    <sheetView tabSelected="1" topLeftCell="A392" zoomScaleNormal="100" workbookViewId="0">
      <selection activeCell="B403" sqref="B403"/>
    </sheetView>
  </sheetViews>
  <sheetFormatPr defaultColWidth="0" defaultRowHeight="14.4" zeroHeight="1"/>
  <cols>
    <col min="1" max="1" width="38" customWidth="1"/>
    <col min="2" max="2" width="40.6640625" customWidth="1"/>
    <col min="3" max="5" width="8.88671875" style="18" customWidth="1"/>
    <col min="6" max="6" width="9.6640625" style="18" bestFit="1" customWidth="1"/>
    <col min="7" max="7" width="0" style="26" hidden="1" customWidth="1"/>
    <col min="8" max="8" width="8.5546875" hidden="1" customWidth="1"/>
    <col min="9" max="9" width="6.77734375" hidden="1" customWidth="1"/>
    <col min="10" max="10" width="27.77734375" hidden="1" customWidth="1"/>
    <col min="11" max="11" width="30.77734375" hidden="1" customWidth="1"/>
    <col min="12" max="18" width="0" hidden="1" customWidth="1"/>
    <col min="19" max="16384" width="8.88671875" hidden="1"/>
  </cols>
  <sheetData>
    <row r="1" spans="1:6" ht="17.399999999999999" customHeight="1">
      <c r="A1" s="33" t="s">
        <v>371</v>
      </c>
      <c r="B1" s="33"/>
      <c r="C1" s="33"/>
      <c r="D1" s="33"/>
      <c r="E1" s="33"/>
      <c r="F1" s="33"/>
    </row>
    <row r="2" spans="1:6" ht="15.6" customHeight="1">
      <c r="A2" s="33" t="s">
        <v>372</v>
      </c>
      <c r="B2" s="33"/>
      <c r="C2" s="33"/>
      <c r="D2" s="33"/>
      <c r="E2" s="33"/>
      <c r="F2" s="33"/>
    </row>
    <row r="3" spans="1:6" ht="15.6" customHeight="1">
      <c r="A3" s="34" t="s">
        <v>374</v>
      </c>
      <c r="B3" s="34"/>
      <c r="C3" s="34"/>
      <c r="D3" s="34"/>
      <c r="E3" s="34"/>
      <c r="F3" s="34"/>
    </row>
    <row r="4" spans="1:6" ht="15.6" customHeight="1">
      <c r="A4" s="33" t="s">
        <v>375</v>
      </c>
      <c r="B4" s="33"/>
      <c r="C4" s="33"/>
      <c r="D4" s="33"/>
      <c r="E4" s="33"/>
      <c r="F4" s="33"/>
    </row>
    <row r="5" spans="1:6" ht="17.399999999999999" customHeight="1">
      <c r="A5" s="35" t="s">
        <v>373</v>
      </c>
      <c r="B5" s="35"/>
      <c r="C5" s="35"/>
      <c r="D5" s="35"/>
      <c r="E5" s="35"/>
      <c r="F5" s="35"/>
    </row>
    <row r="6" spans="1:6" ht="17.399999999999999" customHeight="1">
      <c r="A6" s="31" t="s">
        <v>516</v>
      </c>
      <c r="B6" s="32"/>
      <c r="C6" s="32"/>
      <c r="D6" s="32"/>
      <c r="E6" s="32"/>
      <c r="F6" s="32"/>
    </row>
    <row r="7" spans="1:6">
      <c r="A7" s="2" t="s">
        <v>0</v>
      </c>
      <c r="B7" s="2" t="s">
        <v>1</v>
      </c>
      <c r="C7" s="3" t="s">
        <v>2</v>
      </c>
      <c r="D7" s="3" t="s">
        <v>3</v>
      </c>
      <c r="E7" s="4" t="s">
        <v>4</v>
      </c>
      <c r="F7" s="5" t="s">
        <v>5</v>
      </c>
    </row>
    <row r="8" spans="1:6">
      <c r="A8" s="6" t="s">
        <v>6</v>
      </c>
      <c r="B8" s="7"/>
      <c r="C8" s="24">
        <v>51640</v>
      </c>
      <c r="D8" s="24">
        <f>D9+D17+D20+D106+D110+D126+D128+D131+D133+D136+D139+D143+D146+D179+D183+D186+D188+D190+D198+D211+D213+D215+D251+D260+D262+D276+D286+D300+D327+D338+D374+D376+D378+D382+D394+D407+D411+D413+D419+D430+D438+D441+D445+D449+D451+D459+D465</f>
        <v>6275</v>
      </c>
      <c r="E8" s="24">
        <f>E9+E17+E20+E106+E110+E126+E128+E131+E133+E136+E139+E143+E146+E179+E183+E186+E188+E190+E198+E211+E213+E215+E251+E260+E262+E276+E286+E300+E327+E338+E374+E376+E378+E382+E394+E407+E411+E413+E419+E430+E438+E441+E445+E449+E451+E459+E465</f>
        <v>115431</v>
      </c>
      <c r="F8" s="8">
        <f>(C8+D8)/E8</f>
        <v>0.50172830522130107</v>
      </c>
    </row>
    <row r="9" spans="1:6">
      <c r="A9" s="10" t="s">
        <v>7</v>
      </c>
      <c r="B9" s="11"/>
      <c r="C9" s="16">
        <f>SUM(C10:C16)</f>
        <v>307.64</v>
      </c>
      <c r="D9" s="16">
        <f t="shared" ref="D9:E9" si="0">SUM(D10:D16)</f>
        <v>0</v>
      </c>
      <c r="E9" s="16">
        <f t="shared" si="0"/>
        <v>316</v>
      </c>
      <c r="F9" s="9">
        <f>(C9+D9)/E9</f>
        <v>0.97354430379746826</v>
      </c>
    </row>
    <row r="10" spans="1:6">
      <c r="A10" s="1" t="s">
        <v>8</v>
      </c>
      <c r="B10" s="1" t="s">
        <v>378</v>
      </c>
      <c r="C10" s="20">
        <f>E10*F10</f>
        <v>8.8000000000000007</v>
      </c>
      <c r="D10" s="21">
        <v>0</v>
      </c>
      <c r="E10" s="21">
        <v>11</v>
      </c>
      <c r="F10" s="13">
        <v>0.8</v>
      </c>
    </row>
    <row r="11" spans="1:6">
      <c r="A11" s="1" t="s">
        <v>8</v>
      </c>
      <c r="B11" s="1" t="s">
        <v>379</v>
      </c>
      <c r="C11" s="20">
        <f>E11*F11</f>
        <v>15.84</v>
      </c>
      <c r="D11" s="21">
        <v>0</v>
      </c>
      <c r="E11" s="21">
        <v>22</v>
      </c>
      <c r="F11" s="13">
        <v>0.72</v>
      </c>
    </row>
    <row r="12" spans="1:6">
      <c r="A12" s="1" t="s">
        <v>8</v>
      </c>
      <c r="B12" s="1" t="s">
        <v>380</v>
      </c>
      <c r="C12" s="20">
        <v>31</v>
      </c>
      <c r="D12" s="21">
        <v>0</v>
      </c>
      <c r="E12" s="21">
        <v>31</v>
      </c>
      <c r="F12" s="13">
        <f t="shared" ref="F12:F16" si="1">(C12+D12)/E12</f>
        <v>1</v>
      </c>
    </row>
    <row r="13" spans="1:6">
      <c r="A13" s="1" t="s">
        <v>8</v>
      </c>
      <c r="B13" s="1" t="s">
        <v>381</v>
      </c>
      <c r="C13" s="20">
        <v>12</v>
      </c>
      <c r="D13" s="21">
        <v>0</v>
      </c>
      <c r="E13" s="21">
        <v>12</v>
      </c>
      <c r="F13" s="13">
        <f t="shared" si="1"/>
        <v>1</v>
      </c>
    </row>
    <row r="14" spans="1:6">
      <c r="A14" s="1" t="s">
        <v>8</v>
      </c>
      <c r="B14" s="1" t="s">
        <v>382</v>
      </c>
      <c r="C14" s="20">
        <v>27</v>
      </c>
      <c r="D14" s="21">
        <v>0</v>
      </c>
      <c r="E14" s="21">
        <v>27</v>
      </c>
      <c r="F14" s="13">
        <f t="shared" si="1"/>
        <v>1</v>
      </c>
    </row>
    <row r="15" spans="1:6">
      <c r="A15" s="1" t="s">
        <v>8</v>
      </c>
      <c r="B15" s="1" t="s">
        <v>383</v>
      </c>
      <c r="C15" s="20">
        <v>159</v>
      </c>
      <c r="D15" s="21">
        <v>0</v>
      </c>
      <c r="E15" s="21">
        <v>159</v>
      </c>
      <c r="F15" s="13">
        <f t="shared" si="1"/>
        <v>1</v>
      </c>
    </row>
    <row r="16" spans="1:6">
      <c r="A16" s="1" t="s">
        <v>8</v>
      </c>
      <c r="B16" s="1" t="s">
        <v>384</v>
      </c>
      <c r="C16" s="20">
        <v>54</v>
      </c>
      <c r="D16" s="21">
        <v>0</v>
      </c>
      <c r="E16" s="21">
        <v>54</v>
      </c>
      <c r="F16" s="13">
        <f t="shared" si="1"/>
        <v>1</v>
      </c>
    </row>
    <row r="17" spans="1:6">
      <c r="A17" s="10" t="s">
        <v>9</v>
      </c>
      <c r="B17" s="11"/>
      <c r="C17" s="16">
        <f>SUM(C18:C19)</f>
        <v>156.29</v>
      </c>
      <c r="D17" s="16">
        <f>SUM(D18:D19)</f>
        <v>0</v>
      </c>
      <c r="E17" s="16">
        <f>SUM(E18:E19)</f>
        <v>185</v>
      </c>
      <c r="F17" s="9">
        <f>(C17+D17)/E17</f>
        <v>0.84481081081081077</v>
      </c>
    </row>
    <row r="18" spans="1:6">
      <c r="A18" s="1" t="s">
        <v>10</v>
      </c>
      <c r="B18" s="1" t="s">
        <v>385</v>
      </c>
      <c r="C18" s="14">
        <f>E18*F18</f>
        <v>86</v>
      </c>
      <c r="D18" s="14">
        <v>0</v>
      </c>
      <c r="E18" s="14">
        <v>86</v>
      </c>
      <c r="F18" s="13">
        <v>1</v>
      </c>
    </row>
    <row r="19" spans="1:6">
      <c r="A19" s="1" t="s">
        <v>10</v>
      </c>
      <c r="B19" s="1" t="s">
        <v>386</v>
      </c>
      <c r="C19" s="14">
        <f>E19*F19</f>
        <v>70.289999999999992</v>
      </c>
      <c r="D19" s="14">
        <v>0</v>
      </c>
      <c r="E19" s="14">
        <v>99</v>
      </c>
      <c r="F19" s="13">
        <v>0.71</v>
      </c>
    </row>
    <row r="20" spans="1:6">
      <c r="A20" s="10" t="s">
        <v>11</v>
      </c>
      <c r="B20" s="11"/>
      <c r="C20" s="16">
        <f>SUM(C21:C105)</f>
        <v>19169.010000000006</v>
      </c>
      <c r="D20" s="16">
        <f>SUM(D21:D105)</f>
        <v>2389</v>
      </c>
      <c r="E20" s="16">
        <f>SUM(E21:E105)</f>
        <v>45610</v>
      </c>
      <c r="F20" s="9">
        <f>(C20+D20)/E20</f>
        <v>0.47265972374479293</v>
      </c>
    </row>
    <row r="21" spans="1:6">
      <c r="A21" s="1" t="s">
        <v>12</v>
      </c>
      <c r="B21" s="1" t="s">
        <v>13</v>
      </c>
      <c r="C21" s="21">
        <v>150</v>
      </c>
      <c r="D21" s="21">
        <v>49</v>
      </c>
      <c r="E21" s="21">
        <v>380</v>
      </c>
      <c r="F21" s="13">
        <f t="shared" ref="F21:F84" si="2">(C21+D21)/E21</f>
        <v>0.52368421052631575</v>
      </c>
    </row>
    <row r="22" spans="1:6">
      <c r="A22" s="1" t="s">
        <v>12</v>
      </c>
      <c r="B22" s="1" t="s">
        <v>387</v>
      </c>
      <c r="C22" s="30">
        <f>E22*F22</f>
        <v>321.07</v>
      </c>
      <c r="D22" s="21">
        <v>0</v>
      </c>
      <c r="E22" s="21">
        <v>331</v>
      </c>
      <c r="F22" s="13">
        <v>0.97</v>
      </c>
    </row>
    <row r="23" spans="1:6">
      <c r="A23" s="1" t="s">
        <v>12</v>
      </c>
      <c r="B23" s="1" t="s">
        <v>388</v>
      </c>
      <c r="C23" s="21">
        <f>E23*F23</f>
        <v>336</v>
      </c>
      <c r="D23" s="21">
        <v>0</v>
      </c>
      <c r="E23" s="21">
        <v>336</v>
      </c>
      <c r="F23" s="13">
        <v>1</v>
      </c>
    </row>
    <row r="24" spans="1:6">
      <c r="A24" s="1" t="s">
        <v>12</v>
      </c>
      <c r="B24" s="1" t="s">
        <v>14</v>
      </c>
      <c r="C24" s="21">
        <v>37</v>
      </c>
      <c r="D24" s="21">
        <v>31</v>
      </c>
      <c r="E24" s="21">
        <v>578</v>
      </c>
      <c r="F24" s="13">
        <f t="shared" si="2"/>
        <v>0.11764705882352941</v>
      </c>
    </row>
    <row r="25" spans="1:6">
      <c r="A25" s="1" t="s">
        <v>12</v>
      </c>
      <c r="B25" s="1" t="s">
        <v>15</v>
      </c>
      <c r="C25" s="22">
        <v>0</v>
      </c>
      <c r="D25" s="22">
        <v>0</v>
      </c>
      <c r="E25" s="22">
        <v>0</v>
      </c>
      <c r="F25" s="13">
        <v>0</v>
      </c>
    </row>
    <row r="26" spans="1:6">
      <c r="A26" s="1" t="s">
        <v>12</v>
      </c>
      <c r="B26" s="1" t="s">
        <v>16</v>
      </c>
      <c r="C26" s="21">
        <v>49</v>
      </c>
      <c r="D26" s="21">
        <v>43</v>
      </c>
      <c r="E26" s="21">
        <v>250</v>
      </c>
      <c r="F26" s="13">
        <f t="shared" si="2"/>
        <v>0.36799999999999999</v>
      </c>
    </row>
    <row r="27" spans="1:6">
      <c r="A27" s="1" t="s">
        <v>12</v>
      </c>
      <c r="B27" s="1" t="s">
        <v>389</v>
      </c>
      <c r="C27" s="22">
        <f>E27*F27</f>
        <v>945.63</v>
      </c>
      <c r="D27" s="21">
        <v>0</v>
      </c>
      <c r="E27" s="22">
        <v>1501</v>
      </c>
      <c r="F27" s="13">
        <v>0.63</v>
      </c>
    </row>
    <row r="28" spans="1:6">
      <c r="A28" s="1" t="s">
        <v>12</v>
      </c>
      <c r="B28" s="1" t="s">
        <v>390</v>
      </c>
      <c r="C28" s="30">
        <f>E28*F28</f>
        <v>275.76</v>
      </c>
      <c r="D28" s="21">
        <v>0</v>
      </c>
      <c r="E28" s="21">
        <v>383</v>
      </c>
      <c r="F28" s="13">
        <v>0.72</v>
      </c>
    </row>
    <row r="29" spans="1:6">
      <c r="A29" s="1" t="s">
        <v>12</v>
      </c>
      <c r="B29" s="1" t="s">
        <v>17</v>
      </c>
      <c r="C29" s="21">
        <v>76</v>
      </c>
      <c r="D29" s="21">
        <v>14</v>
      </c>
      <c r="E29" s="21">
        <v>456</v>
      </c>
      <c r="F29" s="13">
        <f t="shared" si="2"/>
        <v>0.19736842105263158</v>
      </c>
    </row>
    <row r="30" spans="1:6">
      <c r="A30" s="1" t="s">
        <v>12</v>
      </c>
      <c r="B30" s="1" t="s">
        <v>18</v>
      </c>
      <c r="C30" s="21">
        <v>18</v>
      </c>
      <c r="D30" s="21">
        <v>7</v>
      </c>
      <c r="E30" s="21">
        <v>385</v>
      </c>
      <c r="F30" s="13">
        <f t="shared" si="2"/>
        <v>6.4935064935064929E-2</v>
      </c>
    </row>
    <row r="31" spans="1:6">
      <c r="A31" s="1" t="s">
        <v>12</v>
      </c>
      <c r="B31" s="1" t="s">
        <v>391</v>
      </c>
      <c r="C31" s="30">
        <f>E305*F31</f>
        <v>104.25</v>
      </c>
      <c r="D31" s="21">
        <v>0</v>
      </c>
      <c r="E31" s="21">
        <v>271</v>
      </c>
      <c r="F31" s="13">
        <v>0.75</v>
      </c>
    </row>
    <row r="32" spans="1:6">
      <c r="A32" s="1" t="s">
        <v>12</v>
      </c>
      <c r="B32" s="1" t="s">
        <v>19</v>
      </c>
      <c r="C32" s="21">
        <v>45</v>
      </c>
      <c r="D32" s="21">
        <v>18</v>
      </c>
      <c r="E32" s="21">
        <v>361</v>
      </c>
      <c r="F32" s="13">
        <f t="shared" si="2"/>
        <v>0.17451523545706371</v>
      </c>
    </row>
    <row r="33" spans="1:6">
      <c r="A33" s="1" t="s">
        <v>12</v>
      </c>
      <c r="B33" s="1" t="s">
        <v>20</v>
      </c>
      <c r="C33" s="21">
        <v>108</v>
      </c>
      <c r="D33" s="21">
        <v>47</v>
      </c>
      <c r="E33" s="21">
        <v>537</v>
      </c>
      <c r="F33" s="13">
        <f t="shared" si="2"/>
        <v>0.28864059590316571</v>
      </c>
    </row>
    <row r="34" spans="1:6">
      <c r="A34" s="1" t="s">
        <v>12</v>
      </c>
      <c r="B34" s="1" t="s">
        <v>21</v>
      </c>
      <c r="C34" s="21">
        <v>153</v>
      </c>
      <c r="D34" s="21">
        <v>35</v>
      </c>
      <c r="E34" s="21">
        <v>403</v>
      </c>
      <c r="F34" s="13">
        <f t="shared" si="2"/>
        <v>0.4665012406947891</v>
      </c>
    </row>
    <row r="35" spans="1:6">
      <c r="A35" s="1" t="s">
        <v>12</v>
      </c>
      <c r="B35" s="1" t="s">
        <v>22</v>
      </c>
      <c r="C35" s="21">
        <v>218</v>
      </c>
      <c r="D35" s="21">
        <v>73</v>
      </c>
      <c r="E35" s="21">
        <v>485</v>
      </c>
      <c r="F35" s="13">
        <f t="shared" si="2"/>
        <v>0.6</v>
      </c>
    </row>
    <row r="36" spans="1:6">
      <c r="A36" s="1" t="s">
        <v>12</v>
      </c>
      <c r="B36" s="1" t="s">
        <v>392</v>
      </c>
      <c r="C36" s="30">
        <f>E36*F36</f>
        <v>191.52</v>
      </c>
      <c r="D36" s="21">
        <v>0</v>
      </c>
      <c r="E36" s="21">
        <v>252</v>
      </c>
      <c r="F36" s="13">
        <v>0.76</v>
      </c>
    </row>
    <row r="37" spans="1:6">
      <c r="A37" s="1" t="s">
        <v>12</v>
      </c>
      <c r="B37" s="1" t="s">
        <v>393</v>
      </c>
      <c r="C37" s="30">
        <f>E37*F37</f>
        <v>316.88</v>
      </c>
      <c r="D37" s="21">
        <v>0</v>
      </c>
      <c r="E37" s="21">
        <v>466</v>
      </c>
      <c r="F37" s="13">
        <v>0.68</v>
      </c>
    </row>
    <row r="38" spans="1:6">
      <c r="A38" s="1" t="s">
        <v>12</v>
      </c>
      <c r="B38" s="1" t="s">
        <v>23</v>
      </c>
      <c r="C38" s="21">
        <v>13</v>
      </c>
      <c r="D38" s="21">
        <v>3</v>
      </c>
      <c r="E38" s="21">
        <v>259</v>
      </c>
      <c r="F38" s="13">
        <f t="shared" si="2"/>
        <v>6.1776061776061778E-2</v>
      </c>
    </row>
    <row r="39" spans="1:6">
      <c r="A39" s="1" t="s">
        <v>12</v>
      </c>
      <c r="B39" s="1" t="s">
        <v>24</v>
      </c>
      <c r="C39" s="21">
        <v>66</v>
      </c>
      <c r="D39" s="21">
        <v>25</v>
      </c>
      <c r="E39" s="21">
        <v>431</v>
      </c>
      <c r="F39" s="13">
        <f t="shared" si="2"/>
        <v>0.21113689095127611</v>
      </c>
    </row>
    <row r="40" spans="1:6">
      <c r="A40" s="1" t="s">
        <v>12</v>
      </c>
      <c r="B40" s="1" t="s">
        <v>25</v>
      </c>
      <c r="C40" s="21">
        <v>173</v>
      </c>
      <c r="D40" s="21">
        <v>42</v>
      </c>
      <c r="E40" s="22">
        <v>1089</v>
      </c>
      <c r="F40" s="13">
        <f t="shared" si="2"/>
        <v>0.19742883379247014</v>
      </c>
    </row>
    <row r="41" spans="1:6">
      <c r="A41" s="1" t="s">
        <v>12</v>
      </c>
      <c r="B41" s="1" t="s">
        <v>394</v>
      </c>
      <c r="C41" s="22">
        <f>E41*F41</f>
        <v>1004.85</v>
      </c>
      <c r="D41" s="22">
        <v>0</v>
      </c>
      <c r="E41" s="22">
        <v>1015</v>
      </c>
      <c r="F41" s="13">
        <v>0.99</v>
      </c>
    </row>
    <row r="42" spans="1:6">
      <c r="A42" s="1" t="s">
        <v>12</v>
      </c>
      <c r="B42" s="1" t="s">
        <v>26</v>
      </c>
      <c r="C42" s="21">
        <v>153</v>
      </c>
      <c r="D42" s="21">
        <v>43</v>
      </c>
      <c r="E42" s="21">
        <v>355</v>
      </c>
      <c r="F42" s="13">
        <f t="shared" si="2"/>
        <v>0.55211267605633807</v>
      </c>
    </row>
    <row r="43" spans="1:6">
      <c r="A43" s="1" t="s">
        <v>12</v>
      </c>
      <c r="B43" s="1" t="s">
        <v>395</v>
      </c>
      <c r="C43" s="22">
        <f>E43*F43</f>
        <v>376.38</v>
      </c>
      <c r="D43" s="21">
        <v>0</v>
      </c>
      <c r="E43" s="21">
        <v>459</v>
      </c>
      <c r="F43" s="13">
        <v>0.82</v>
      </c>
    </row>
    <row r="44" spans="1:6">
      <c r="A44" s="1" t="s">
        <v>12</v>
      </c>
      <c r="B44" s="1" t="s">
        <v>27</v>
      </c>
      <c r="C44" s="21">
        <v>146</v>
      </c>
      <c r="D44" s="21">
        <v>17</v>
      </c>
      <c r="E44" s="21">
        <v>427</v>
      </c>
      <c r="F44" s="13">
        <f t="shared" si="2"/>
        <v>0.38173302107728335</v>
      </c>
    </row>
    <row r="45" spans="1:6">
      <c r="A45" s="1" t="s">
        <v>12</v>
      </c>
      <c r="B45" s="1" t="s">
        <v>28</v>
      </c>
      <c r="C45" s="21">
        <v>424</v>
      </c>
      <c r="D45" s="21">
        <v>100</v>
      </c>
      <c r="E45" s="22">
        <v>1703</v>
      </c>
      <c r="F45" s="13">
        <f t="shared" si="2"/>
        <v>0.30769230769230771</v>
      </c>
    </row>
    <row r="46" spans="1:6">
      <c r="A46" s="1" t="s">
        <v>12</v>
      </c>
      <c r="B46" s="1" t="s">
        <v>29</v>
      </c>
      <c r="C46" s="21">
        <v>98</v>
      </c>
      <c r="D46" s="21">
        <v>50</v>
      </c>
      <c r="E46" s="21">
        <v>412</v>
      </c>
      <c r="F46" s="13">
        <f t="shared" si="2"/>
        <v>0.35922330097087379</v>
      </c>
    </row>
    <row r="47" spans="1:6">
      <c r="A47" s="1" t="s">
        <v>12</v>
      </c>
      <c r="B47" s="1" t="s">
        <v>30</v>
      </c>
      <c r="C47" s="21">
        <v>64</v>
      </c>
      <c r="D47" s="21">
        <v>72</v>
      </c>
      <c r="E47" s="21">
        <v>832</v>
      </c>
      <c r="F47" s="13">
        <f t="shared" si="2"/>
        <v>0.16346153846153846</v>
      </c>
    </row>
    <row r="48" spans="1:6">
      <c r="A48" s="1" t="s">
        <v>12</v>
      </c>
      <c r="B48" s="1" t="s">
        <v>396</v>
      </c>
      <c r="C48" s="30">
        <f>E48*F48</f>
        <v>1372.77</v>
      </c>
      <c r="D48" s="21">
        <v>0</v>
      </c>
      <c r="E48" s="22">
        <v>2179</v>
      </c>
      <c r="F48" s="13">
        <v>0.63</v>
      </c>
    </row>
    <row r="49" spans="1:6">
      <c r="A49" s="1" t="s">
        <v>12</v>
      </c>
      <c r="B49" s="1" t="s">
        <v>397</v>
      </c>
      <c r="C49" s="30">
        <f>E49*F49</f>
        <v>450</v>
      </c>
      <c r="D49" s="21">
        <v>0</v>
      </c>
      <c r="E49" s="21">
        <v>450</v>
      </c>
      <c r="F49" s="13">
        <v>1</v>
      </c>
    </row>
    <row r="50" spans="1:6">
      <c r="A50" s="1" t="s">
        <v>12</v>
      </c>
      <c r="B50" s="1" t="s">
        <v>31</v>
      </c>
      <c r="C50" s="21">
        <v>88</v>
      </c>
      <c r="D50" s="21">
        <v>27</v>
      </c>
      <c r="E50" s="21">
        <v>333</v>
      </c>
      <c r="F50" s="13">
        <f t="shared" si="2"/>
        <v>0.34534534534534533</v>
      </c>
    </row>
    <row r="51" spans="1:6">
      <c r="A51" s="1" t="s">
        <v>12</v>
      </c>
      <c r="B51" s="1" t="s">
        <v>32</v>
      </c>
      <c r="C51" s="21">
        <v>28</v>
      </c>
      <c r="D51" s="21">
        <v>5</v>
      </c>
      <c r="E51" s="21">
        <v>196</v>
      </c>
      <c r="F51" s="13">
        <f t="shared" si="2"/>
        <v>0.1683673469387755</v>
      </c>
    </row>
    <row r="52" spans="1:6">
      <c r="A52" s="1" t="s">
        <v>12</v>
      </c>
      <c r="B52" s="1" t="s">
        <v>33</v>
      </c>
      <c r="C52" s="21">
        <v>173</v>
      </c>
      <c r="D52" s="21">
        <v>46</v>
      </c>
      <c r="E52" s="21">
        <v>401</v>
      </c>
      <c r="F52" s="13">
        <f t="shared" si="2"/>
        <v>0.54613466334164584</v>
      </c>
    </row>
    <row r="53" spans="1:6">
      <c r="A53" s="1" t="s">
        <v>12</v>
      </c>
      <c r="B53" s="1" t="s">
        <v>34</v>
      </c>
      <c r="C53" s="21">
        <v>97</v>
      </c>
      <c r="D53" s="21">
        <v>21</v>
      </c>
      <c r="E53" s="21">
        <v>700</v>
      </c>
      <c r="F53" s="13">
        <f t="shared" si="2"/>
        <v>0.16857142857142857</v>
      </c>
    </row>
    <row r="54" spans="1:6">
      <c r="A54" s="1" t="s">
        <v>12</v>
      </c>
      <c r="B54" s="1" t="s">
        <v>35</v>
      </c>
      <c r="C54" s="21">
        <v>201</v>
      </c>
      <c r="D54" s="21">
        <v>51</v>
      </c>
      <c r="E54" s="21">
        <v>447</v>
      </c>
      <c r="F54" s="13">
        <f t="shared" si="2"/>
        <v>0.56375838926174493</v>
      </c>
    </row>
    <row r="55" spans="1:6">
      <c r="A55" s="1" t="s">
        <v>12</v>
      </c>
      <c r="B55" s="1" t="s">
        <v>36</v>
      </c>
      <c r="C55" s="21">
        <v>72</v>
      </c>
      <c r="D55" s="21">
        <v>66</v>
      </c>
      <c r="E55" s="21">
        <v>602</v>
      </c>
      <c r="F55" s="13">
        <f t="shared" si="2"/>
        <v>0.2292358803986711</v>
      </c>
    </row>
    <row r="56" spans="1:6">
      <c r="A56" s="1" t="s">
        <v>12</v>
      </c>
      <c r="B56" s="1" t="s">
        <v>37</v>
      </c>
      <c r="C56" s="21">
        <v>250</v>
      </c>
      <c r="D56" s="21">
        <v>75</v>
      </c>
      <c r="E56" s="21">
        <v>746</v>
      </c>
      <c r="F56" s="13">
        <f t="shared" si="2"/>
        <v>0.43565683646112602</v>
      </c>
    </row>
    <row r="57" spans="1:6">
      <c r="A57" s="1" t="s">
        <v>12</v>
      </c>
      <c r="B57" s="1" t="s">
        <v>38</v>
      </c>
      <c r="C57" s="21">
        <v>44</v>
      </c>
      <c r="D57" s="21">
        <v>17</v>
      </c>
      <c r="E57" s="21">
        <v>304</v>
      </c>
      <c r="F57" s="13">
        <f t="shared" si="2"/>
        <v>0.20065789473684212</v>
      </c>
    </row>
    <row r="58" spans="1:6">
      <c r="A58" s="1" t="s">
        <v>12</v>
      </c>
      <c r="B58" s="1" t="s">
        <v>39</v>
      </c>
      <c r="C58" s="21">
        <v>35</v>
      </c>
      <c r="D58" s="21">
        <v>13</v>
      </c>
      <c r="E58" s="21">
        <v>387</v>
      </c>
      <c r="F58" s="13">
        <f t="shared" si="2"/>
        <v>0.12403100775193798</v>
      </c>
    </row>
    <row r="59" spans="1:6">
      <c r="A59" s="1" t="s">
        <v>12</v>
      </c>
      <c r="B59" s="1" t="s">
        <v>40</v>
      </c>
      <c r="C59" s="21">
        <v>73</v>
      </c>
      <c r="D59" s="21">
        <v>9</v>
      </c>
      <c r="E59" s="21">
        <v>234</v>
      </c>
      <c r="F59" s="13">
        <f t="shared" si="2"/>
        <v>0.3504273504273504</v>
      </c>
    </row>
    <row r="60" spans="1:6">
      <c r="A60" s="1" t="s">
        <v>12</v>
      </c>
      <c r="B60" s="1" t="s">
        <v>41</v>
      </c>
      <c r="C60" s="21">
        <v>150</v>
      </c>
      <c r="D60" s="21">
        <v>59</v>
      </c>
      <c r="E60" s="21">
        <v>456</v>
      </c>
      <c r="F60" s="13">
        <f t="shared" si="2"/>
        <v>0.45833333333333331</v>
      </c>
    </row>
    <row r="61" spans="1:6">
      <c r="A61" s="1" t="s">
        <v>12</v>
      </c>
      <c r="B61" s="1" t="s">
        <v>42</v>
      </c>
      <c r="C61" s="21">
        <v>120</v>
      </c>
      <c r="D61" s="21">
        <v>17</v>
      </c>
      <c r="E61" s="21">
        <v>544</v>
      </c>
      <c r="F61" s="13">
        <f t="shared" si="2"/>
        <v>0.25183823529411764</v>
      </c>
    </row>
    <row r="62" spans="1:6">
      <c r="A62" s="1" t="s">
        <v>12</v>
      </c>
      <c r="B62" s="1" t="s">
        <v>398</v>
      </c>
      <c r="C62" s="30">
        <f>E62*F62</f>
        <v>250.74</v>
      </c>
      <c r="D62" s="21">
        <v>0</v>
      </c>
      <c r="E62" s="21">
        <v>398</v>
      </c>
      <c r="F62" s="13">
        <v>0.63</v>
      </c>
    </row>
    <row r="63" spans="1:6">
      <c r="A63" s="1" t="s">
        <v>12</v>
      </c>
      <c r="B63" s="1" t="s">
        <v>43</v>
      </c>
      <c r="C63" s="21">
        <v>153</v>
      </c>
      <c r="D63" s="21">
        <v>67</v>
      </c>
      <c r="E63" s="21">
        <v>388</v>
      </c>
      <c r="F63" s="13">
        <f t="shared" si="2"/>
        <v>0.5670103092783505</v>
      </c>
    </row>
    <row r="64" spans="1:6">
      <c r="A64" s="1" t="s">
        <v>12</v>
      </c>
      <c r="B64" s="1" t="s">
        <v>399</v>
      </c>
      <c r="C64" s="30">
        <f>E64*F64</f>
        <v>315.24</v>
      </c>
      <c r="D64" s="21">
        <v>0</v>
      </c>
      <c r="E64" s="21">
        <v>444</v>
      </c>
      <c r="F64" s="13">
        <v>0.71</v>
      </c>
    </row>
    <row r="65" spans="1:6">
      <c r="A65" s="1" t="s">
        <v>12</v>
      </c>
      <c r="B65" s="1" t="s">
        <v>44</v>
      </c>
      <c r="C65" s="21">
        <v>216</v>
      </c>
      <c r="D65" s="21">
        <v>62</v>
      </c>
      <c r="E65" s="21">
        <v>783</v>
      </c>
      <c r="F65" s="13">
        <f t="shared" si="2"/>
        <v>0.3550446998722861</v>
      </c>
    </row>
    <row r="66" spans="1:6">
      <c r="A66" s="1" t="s">
        <v>12</v>
      </c>
      <c r="B66" s="1" t="s">
        <v>45</v>
      </c>
      <c r="C66" s="21">
        <v>113</v>
      </c>
      <c r="D66" s="21">
        <v>23</v>
      </c>
      <c r="E66" s="21">
        <v>604</v>
      </c>
      <c r="F66" s="13">
        <f t="shared" si="2"/>
        <v>0.2251655629139073</v>
      </c>
    </row>
    <row r="67" spans="1:6">
      <c r="A67" s="1" t="s">
        <v>12</v>
      </c>
      <c r="B67" s="1" t="s">
        <v>400</v>
      </c>
      <c r="C67" s="21">
        <f>E67*F67</f>
        <v>380</v>
      </c>
      <c r="D67" s="21">
        <v>0</v>
      </c>
      <c r="E67" s="21">
        <v>380</v>
      </c>
      <c r="F67" s="13">
        <v>1</v>
      </c>
    </row>
    <row r="68" spans="1:6">
      <c r="A68" s="1" t="s">
        <v>12</v>
      </c>
      <c r="B68" s="1" t="s">
        <v>404</v>
      </c>
      <c r="C68" s="21">
        <f>E68*F68</f>
        <v>53</v>
      </c>
      <c r="D68" s="21">
        <v>0</v>
      </c>
      <c r="E68" s="21">
        <v>53</v>
      </c>
      <c r="F68" s="13">
        <v>1</v>
      </c>
    </row>
    <row r="69" spans="1:6">
      <c r="A69" s="1" t="s">
        <v>12</v>
      </c>
      <c r="B69" s="1" t="s">
        <v>46</v>
      </c>
      <c r="C69" s="21">
        <v>35</v>
      </c>
      <c r="D69" s="21">
        <v>45</v>
      </c>
      <c r="E69" s="21">
        <v>299</v>
      </c>
      <c r="F69" s="13">
        <f t="shared" si="2"/>
        <v>0.26755852842809363</v>
      </c>
    </row>
    <row r="70" spans="1:6">
      <c r="A70" s="1" t="s">
        <v>12</v>
      </c>
      <c r="B70" s="1" t="s">
        <v>401</v>
      </c>
      <c r="C70" s="21">
        <f>E70*F70</f>
        <v>432</v>
      </c>
      <c r="D70" s="21">
        <v>0</v>
      </c>
      <c r="E70" s="21">
        <v>432</v>
      </c>
      <c r="F70" s="13">
        <v>1</v>
      </c>
    </row>
    <row r="71" spans="1:6">
      <c r="A71" s="1" t="s">
        <v>12</v>
      </c>
      <c r="B71" s="1" t="s">
        <v>402</v>
      </c>
      <c r="C71" s="30">
        <f>E71*F71</f>
        <v>777.74</v>
      </c>
      <c r="D71" s="21">
        <v>0</v>
      </c>
      <c r="E71" s="22">
        <v>1051</v>
      </c>
      <c r="F71" s="13">
        <v>0.74</v>
      </c>
    </row>
    <row r="72" spans="1:6">
      <c r="A72" s="1" t="s">
        <v>12</v>
      </c>
      <c r="B72" s="1" t="s">
        <v>403</v>
      </c>
      <c r="C72" s="30">
        <f>E72*F72</f>
        <v>369.34999999999997</v>
      </c>
      <c r="D72" s="21">
        <v>0</v>
      </c>
      <c r="E72" s="21">
        <v>445</v>
      </c>
      <c r="F72" s="13">
        <v>0.83</v>
      </c>
    </row>
    <row r="73" spans="1:6">
      <c r="A73" s="1" t="s">
        <v>12</v>
      </c>
      <c r="B73" s="1" t="s">
        <v>48</v>
      </c>
      <c r="C73" s="21">
        <v>98</v>
      </c>
      <c r="D73" s="21">
        <v>24</v>
      </c>
      <c r="E73" s="21">
        <v>611</v>
      </c>
      <c r="F73" s="13">
        <f t="shared" si="2"/>
        <v>0.19967266775777415</v>
      </c>
    </row>
    <row r="74" spans="1:6">
      <c r="A74" s="1" t="s">
        <v>12</v>
      </c>
      <c r="B74" s="1" t="s">
        <v>405</v>
      </c>
      <c r="C74" s="30">
        <f>E74*F74</f>
        <v>269.8</v>
      </c>
      <c r="D74" s="21">
        <v>0</v>
      </c>
      <c r="E74" s="21">
        <v>355</v>
      </c>
      <c r="F74" s="13">
        <v>0.76</v>
      </c>
    </row>
    <row r="75" spans="1:6">
      <c r="A75" s="1" t="s">
        <v>12</v>
      </c>
      <c r="B75" s="1" t="s">
        <v>406</v>
      </c>
      <c r="C75" s="30">
        <f>E75*F75</f>
        <v>188.94</v>
      </c>
      <c r="D75" s="21">
        <v>0</v>
      </c>
      <c r="E75" s="21">
        <v>282</v>
      </c>
      <c r="F75" s="13">
        <v>0.67</v>
      </c>
    </row>
    <row r="76" spans="1:6">
      <c r="A76" s="1" t="s">
        <v>12</v>
      </c>
      <c r="B76" s="1" t="s">
        <v>50</v>
      </c>
      <c r="C76" s="21">
        <v>29</v>
      </c>
      <c r="D76" s="21">
        <v>10</v>
      </c>
      <c r="E76" s="21">
        <v>341</v>
      </c>
      <c r="F76" s="13">
        <f>(C76+D76)/E76</f>
        <v>0.11436950146627566</v>
      </c>
    </row>
    <row r="77" spans="1:6">
      <c r="A77" s="1" t="s">
        <v>12</v>
      </c>
      <c r="B77" s="1" t="s">
        <v>49</v>
      </c>
      <c r="C77" s="21">
        <v>134</v>
      </c>
      <c r="D77" s="21">
        <v>18</v>
      </c>
      <c r="E77" s="21">
        <v>439</v>
      </c>
      <c r="F77" s="13">
        <f>(C77+D77)/E77</f>
        <v>0.34624145785876992</v>
      </c>
    </row>
    <row r="78" spans="1:6">
      <c r="A78" s="1" t="s">
        <v>12</v>
      </c>
      <c r="B78" s="1" t="s">
        <v>51</v>
      </c>
      <c r="C78" s="21">
        <v>42</v>
      </c>
      <c r="D78" s="21">
        <v>48</v>
      </c>
      <c r="E78" s="21">
        <v>340</v>
      </c>
      <c r="F78" s="13">
        <f t="shared" si="2"/>
        <v>0.26470588235294118</v>
      </c>
    </row>
    <row r="79" spans="1:6">
      <c r="A79" s="1" t="s">
        <v>12</v>
      </c>
      <c r="B79" s="1" t="s">
        <v>52</v>
      </c>
      <c r="C79" s="21">
        <v>60</v>
      </c>
      <c r="D79" s="21">
        <v>35</v>
      </c>
      <c r="E79" s="21">
        <v>477</v>
      </c>
      <c r="F79" s="13">
        <f t="shared" si="2"/>
        <v>0.19916142557651992</v>
      </c>
    </row>
    <row r="80" spans="1:6">
      <c r="A80" s="1" t="s">
        <v>12</v>
      </c>
      <c r="B80" s="1" t="s">
        <v>407</v>
      </c>
      <c r="C80" s="30">
        <f>E80*F80</f>
        <v>342.78</v>
      </c>
      <c r="D80" s="21">
        <v>0</v>
      </c>
      <c r="E80" s="21">
        <v>394</v>
      </c>
      <c r="F80" s="13">
        <v>0.87</v>
      </c>
    </row>
    <row r="81" spans="1:6">
      <c r="A81" s="1" t="s">
        <v>12</v>
      </c>
      <c r="B81" s="1" t="s">
        <v>53</v>
      </c>
      <c r="C81" s="21">
        <v>72</v>
      </c>
      <c r="D81" s="21">
        <v>15</v>
      </c>
      <c r="E81" s="21">
        <v>439</v>
      </c>
      <c r="F81" s="13">
        <f t="shared" si="2"/>
        <v>0.19817767653758542</v>
      </c>
    </row>
    <row r="82" spans="1:6">
      <c r="A82" s="1" t="s">
        <v>12</v>
      </c>
      <c r="B82" s="1" t="s">
        <v>54</v>
      </c>
      <c r="C82" s="21">
        <v>36</v>
      </c>
      <c r="D82" s="21">
        <v>17</v>
      </c>
      <c r="E82" s="21">
        <v>438</v>
      </c>
      <c r="F82" s="13">
        <f t="shared" si="2"/>
        <v>0.12100456621004566</v>
      </c>
    </row>
    <row r="83" spans="1:6">
      <c r="A83" s="1" t="s">
        <v>12</v>
      </c>
      <c r="B83" s="1" t="s">
        <v>55</v>
      </c>
      <c r="C83" s="21">
        <v>45</v>
      </c>
      <c r="D83" s="21">
        <v>13</v>
      </c>
      <c r="E83" s="21">
        <v>442</v>
      </c>
      <c r="F83" s="13">
        <f t="shared" si="2"/>
        <v>0.13122171945701358</v>
      </c>
    </row>
    <row r="84" spans="1:6">
      <c r="A84" s="1" t="s">
        <v>12</v>
      </c>
      <c r="B84" s="1" t="s">
        <v>56</v>
      </c>
      <c r="C84" s="21">
        <v>179</v>
      </c>
      <c r="D84" s="21">
        <v>44</v>
      </c>
      <c r="E84" s="21">
        <v>569</v>
      </c>
      <c r="F84" s="13">
        <f t="shared" si="2"/>
        <v>0.39191564147627417</v>
      </c>
    </row>
    <row r="85" spans="1:6">
      <c r="A85" s="1" t="s">
        <v>12</v>
      </c>
      <c r="B85" s="1" t="s">
        <v>57</v>
      </c>
      <c r="C85" s="21">
        <v>307</v>
      </c>
      <c r="D85" s="21">
        <v>62</v>
      </c>
      <c r="E85" s="21">
        <v>804</v>
      </c>
      <c r="F85" s="13">
        <f t="shared" ref="F85:F148" si="3">(C85+D85)/E85</f>
        <v>0.45895522388059701</v>
      </c>
    </row>
    <row r="86" spans="1:6">
      <c r="A86" s="1" t="s">
        <v>12</v>
      </c>
      <c r="B86" s="1" t="s">
        <v>408</v>
      </c>
      <c r="C86" s="30">
        <f>E86*F86</f>
        <v>344.43</v>
      </c>
      <c r="D86" s="21">
        <v>0</v>
      </c>
      <c r="E86" s="21">
        <v>387</v>
      </c>
      <c r="F86" s="13">
        <v>0.89</v>
      </c>
    </row>
    <row r="87" spans="1:6">
      <c r="A87" s="1" t="s">
        <v>12</v>
      </c>
      <c r="B87" s="1" t="s">
        <v>58</v>
      </c>
      <c r="C87" s="21">
        <v>162</v>
      </c>
      <c r="D87" s="21">
        <v>60</v>
      </c>
      <c r="E87" s="21">
        <v>684</v>
      </c>
      <c r="F87" s="13">
        <f t="shared" si="3"/>
        <v>0.32456140350877194</v>
      </c>
    </row>
    <row r="88" spans="1:6">
      <c r="A88" s="1" t="s">
        <v>12</v>
      </c>
      <c r="B88" s="1" t="s">
        <v>59</v>
      </c>
      <c r="C88" s="21">
        <v>152</v>
      </c>
      <c r="D88" s="21">
        <v>37</v>
      </c>
      <c r="E88" s="21">
        <v>399</v>
      </c>
      <c r="F88" s="13">
        <f t="shared" si="3"/>
        <v>0.47368421052631576</v>
      </c>
    </row>
    <row r="89" spans="1:6">
      <c r="A89" s="1" t="s">
        <v>12</v>
      </c>
      <c r="B89" s="1" t="s">
        <v>60</v>
      </c>
      <c r="C89" s="21">
        <v>413</v>
      </c>
      <c r="D89" s="21">
        <v>149</v>
      </c>
      <c r="E89" s="22">
        <v>1781</v>
      </c>
      <c r="F89" s="13">
        <f t="shared" si="3"/>
        <v>0.31555306007860751</v>
      </c>
    </row>
    <row r="90" spans="1:6">
      <c r="A90" s="1" t="s">
        <v>12</v>
      </c>
      <c r="B90" s="1" t="s">
        <v>61</v>
      </c>
      <c r="C90" s="21">
        <v>197</v>
      </c>
      <c r="D90" s="21">
        <v>24</v>
      </c>
      <c r="E90" s="22">
        <v>1448</v>
      </c>
      <c r="F90" s="13">
        <f t="shared" si="3"/>
        <v>0.15262430939226521</v>
      </c>
    </row>
    <row r="91" spans="1:6">
      <c r="A91" s="1" t="s">
        <v>12</v>
      </c>
      <c r="B91" s="1" t="s">
        <v>62</v>
      </c>
      <c r="C91" s="21">
        <v>173</v>
      </c>
      <c r="D91" s="21">
        <v>66</v>
      </c>
      <c r="E91" s="21">
        <v>381</v>
      </c>
      <c r="F91" s="13">
        <f t="shared" si="3"/>
        <v>0.62729658792650922</v>
      </c>
    </row>
    <row r="92" spans="1:6">
      <c r="A92" s="1" t="s">
        <v>12</v>
      </c>
      <c r="B92" s="1" t="s">
        <v>409</v>
      </c>
      <c r="C92" s="30">
        <f>E92*F92</f>
        <v>291.85000000000002</v>
      </c>
      <c r="D92" s="21">
        <v>0</v>
      </c>
      <c r="E92" s="21">
        <v>449</v>
      </c>
      <c r="F92" s="13">
        <v>0.65</v>
      </c>
    </row>
    <row r="93" spans="1:6">
      <c r="A93" s="1" t="s">
        <v>12</v>
      </c>
      <c r="B93" s="1" t="s">
        <v>410</v>
      </c>
      <c r="C93" s="30">
        <f>E93*F93</f>
        <v>274.04000000000002</v>
      </c>
      <c r="D93" s="21">
        <v>0</v>
      </c>
      <c r="E93" s="21">
        <v>403</v>
      </c>
      <c r="F93" s="13">
        <v>0.68</v>
      </c>
    </row>
    <row r="94" spans="1:6">
      <c r="A94" s="1" t="s">
        <v>12</v>
      </c>
      <c r="B94" s="1" t="s">
        <v>63</v>
      </c>
      <c r="C94" s="21">
        <v>110</v>
      </c>
      <c r="D94" s="21">
        <v>19</v>
      </c>
      <c r="E94" s="21">
        <v>438</v>
      </c>
      <c r="F94" s="13">
        <f t="shared" si="3"/>
        <v>0.29452054794520549</v>
      </c>
    </row>
    <row r="95" spans="1:6">
      <c r="A95" s="1" t="s">
        <v>12</v>
      </c>
      <c r="B95" s="1" t="s">
        <v>64</v>
      </c>
      <c r="C95" s="21">
        <v>156</v>
      </c>
      <c r="D95" s="21">
        <v>57</v>
      </c>
      <c r="E95" s="21">
        <v>347</v>
      </c>
      <c r="F95" s="13">
        <f t="shared" si="3"/>
        <v>0.6138328530259366</v>
      </c>
    </row>
    <row r="96" spans="1:6">
      <c r="A96" s="1" t="s">
        <v>12</v>
      </c>
      <c r="B96" s="1" t="s">
        <v>65</v>
      </c>
      <c r="C96" s="21">
        <v>151</v>
      </c>
      <c r="D96" s="21">
        <v>48</v>
      </c>
      <c r="E96" s="21">
        <v>437</v>
      </c>
      <c r="F96" s="13">
        <f t="shared" si="3"/>
        <v>0.45537757437070936</v>
      </c>
    </row>
    <row r="97" spans="1:6">
      <c r="A97" s="1" t="s">
        <v>12</v>
      </c>
      <c r="B97" s="1" t="s">
        <v>66</v>
      </c>
      <c r="C97" s="21">
        <v>66</v>
      </c>
      <c r="D97" s="21">
        <v>149</v>
      </c>
      <c r="E97" s="21">
        <v>395</v>
      </c>
      <c r="F97" s="13">
        <f t="shared" si="3"/>
        <v>0.54430379746835444</v>
      </c>
    </row>
    <row r="98" spans="1:6">
      <c r="A98" s="1" t="s">
        <v>12</v>
      </c>
      <c r="B98" s="1" t="s">
        <v>67</v>
      </c>
      <c r="C98" s="21">
        <v>40</v>
      </c>
      <c r="D98" s="21">
        <v>87</v>
      </c>
      <c r="E98" s="21">
        <v>379</v>
      </c>
      <c r="F98" s="13">
        <f t="shared" si="3"/>
        <v>0.33509234828496043</v>
      </c>
    </row>
    <row r="99" spans="1:6">
      <c r="A99" s="1" t="s">
        <v>12</v>
      </c>
      <c r="B99" s="1" t="s">
        <v>411</v>
      </c>
      <c r="C99" s="30">
        <f>E99*F99</f>
        <v>291.58</v>
      </c>
      <c r="D99" s="21">
        <v>0</v>
      </c>
      <c r="E99" s="21">
        <v>478</v>
      </c>
      <c r="F99" s="13">
        <v>0.61</v>
      </c>
    </row>
    <row r="100" spans="1:6">
      <c r="A100" s="1" t="s">
        <v>12</v>
      </c>
      <c r="B100" s="1" t="s">
        <v>68</v>
      </c>
      <c r="C100" s="21">
        <v>750</v>
      </c>
      <c r="D100" s="21">
        <v>135</v>
      </c>
      <c r="E100" s="22">
        <v>1910</v>
      </c>
      <c r="F100" s="13">
        <f t="shared" si="3"/>
        <v>0.46335078534031415</v>
      </c>
    </row>
    <row r="101" spans="1:6">
      <c r="A101" s="1" t="s">
        <v>12</v>
      </c>
      <c r="B101" s="1" t="s">
        <v>412</v>
      </c>
      <c r="C101" s="21">
        <v>70</v>
      </c>
      <c r="D101" s="21">
        <v>0</v>
      </c>
      <c r="E101" s="21">
        <v>87</v>
      </c>
      <c r="F101" s="13">
        <f t="shared" si="3"/>
        <v>0.8045977011494253</v>
      </c>
    </row>
    <row r="102" spans="1:6">
      <c r="A102" s="1" t="s">
        <v>12</v>
      </c>
      <c r="B102" s="1" t="s">
        <v>413</v>
      </c>
      <c r="C102" s="21">
        <f>E102*F102</f>
        <v>421</v>
      </c>
      <c r="D102" s="21">
        <v>0</v>
      </c>
      <c r="E102" s="21">
        <v>421</v>
      </c>
      <c r="F102" s="13">
        <v>1</v>
      </c>
    </row>
    <row r="103" spans="1:6">
      <c r="A103" s="1" t="s">
        <v>12</v>
      </c>
      <c r="B103" s="1" t="s">
        <v>414</v>
      </c>
      <c r="C103" s="21">
        <f t="shared" ref="C103:C105" si="4">E103*F103</f>
        <v>393</v>
      </c>
      <c r="D103" s="21">
        <v>0</v>
      </c>
      <c r="E103" s="21">
        <v>393</v>
      </c>
      <c r="F103" s="13">
        <v>1</v>
      </c>
    </row>
    <row r="104" spans="1:6">
      <c r="A104" s="1" t="s">
        <v>12</v>
      </c>
      <c r="B104" s="1" t="s">
        <v>415</v>
      </c>
      <c r="C104" s="30">
        <f t="shared" si="4"/>
        <v>383.59000000000003</v>
      </c>
      <c r="D104" s="21">
        <v>0</v>
      </c>
      <c r="E104" s="21">
        <v>431</v>
      </c>
      <c r="F104" s="13">
        <v>0.89</v>
      </c>
    </row>
    <row r="105" spans="1:6">
      <c r="A105" s="1" t="s">
        <v>12</v>
      </c>
      <c r="B105" s="1" t="s">
        <v>416</v>
      </c>
      <c r="C105" s="30">
        <f t="shared" si="4"/>
        <v>413.82</v>
      </c>
      <c r="D105" s="21">
        <v>0</v>
      </c>
      <c r="E105" s="21">
        <v>418</v>
      </c>
      <c r="F105" s="13">
        <v>0.99</v>
      </c>
    </row>
    <row r="106" spans="1:6">
      <c r="A106" s="10" t="s">
        <v>69</v>
      </c>
      <c r="B106" s="11"/>
      <c r="C106" s="16">
        <f>SUM(C107:C109)</f>
        <v>355.46</v>
      </c>
      <c r="D106" s="16">
        <f>SUM(D107:D109)</f>
        <v>0</v>
      </c>
      <c r="E106" s="16">
        <f>SUM(E107:E109)</f>
        <v>397</v>
      </c>
      <c r="F106" s="9">
        <f>(C106+D106)/E106</f>
        <v>0.89536523929471024</v>
      </c>
    </row>
    <row r="107" spans="1:6">
      <c r="A107" s="1" t="s">
        <v>70</v>
      </c>
      <c r="B107" s="1" t="s">
        <v>71</v>
      </c>
      <c r="C107" s="14">
        <f>E107*F107</f>
        <v>77.19</v>
      </c>
      <c r="D107" s="14">
        <v>0</v>
      </c>
      <c r="E107" s="14">
        <v>93</v>
      </c>
      <c r="F107" s="13">
        <v>0.83</v>
      </c>
    </row>
    <row r="108" spans="1:6">
      <c r="A108" s="1" t="s">
        <v>70</v>
      </c>
      <c r="B108" s="1" t="s">
        <v>72</v>
      </c>
      <c r="C108" s="14">
        <f t="shared" ref="C108:C109" si="5">E108*F108</f>
        <v>57.269999999999996</v>
      </c>
      <c r="D108" s="14">
        <v>0</v>
      </c>
      <c r="E108" s="14">
        <v>83</v>
      </c>
      <c r="F108" s="13">
        <v>0.69</v>
      </c>
    </row>
    <row r="109" spans="1:6">
      <c r="A109" s="1" t="s">
        <v>70</v>
      </c>
      <c r="B109" s="1" t="s">
        <v>73</v>
      </c>
      <c r="C109" s="14">
        <f t="shared" si="5"/>
        <v>221</v>
      </c>
      <c r="D109" s="14">
        <v>0</v>
      </c>
      <c r="E109" s="14">
        <v>221</v>
      </c>
      <c r="F109" s="13">
        <v>1</v>
      </c>
    </row>
    <row r="110" spans="1:6">
      <c r="A110" s="10" t="s">
        <v>74</v>
      </c>
      <c r="B110" s="11"/>
      <c r="C110" s="16">
        <f>SUM(C111:C125)</f>
        <v>1493</v>
      </c>
      <c r="D110" s="16">
        <f>SUM(D111:D125)</f>
        <v>86</v>
      </c>
      <c r="E110" s="16">
        <f>SUM(E111:E125)</f>
        <v>1849</v>
      </c>
      <c r="F110" s="9">
        <f>(C110+D110)/E110</f>
        <v>0.85397512168739864</v>
      </c>
    </row>
    <row r="111" spans="1:6">
      <c r="A111" s="1" t="s">
        <v>75</v>
      </c>
      <c r="B111" s="1" t="s">
        <v>76</v>
      </c>
      <c r="C111" s="14">
        <v>101</v>
      </c>
      <c r="D111" s="14">
        <v>10</v>
      </c>
      <c r="E111" s="14">
        <v>113</v>
      </c>
      <c r="F111" s="13">
        <f t="shared" si="3"/>
        <v>0.98230088495575218</v>
      </c>
    </row>
    <row r="112" spans="1:6">
      <c r="A112" s="1" t="s">
        <v>75</v>
      </c>
      <c r="B112" s="1" t="s">
        <v>77</v>
      </c>
      <c r="C112" s="14">
        <v>135</v>
      </c>
      <c r="D112" s="14">
        <v>16</v>
      </c>
      <c r="E112" s="14">
        <v>171</v>
      </c>
      <c r="F112" s="13">
        <f t="shared" si="3"/>
        <v>0.88304093567251463</v>
      </c>
    </row>
    <row r="113" spans="1:6">
      <c r="A113" s="1" t="s">
        <v>75</v>
      </c>
      <c r="B113" s="1" t="s">
        <v>78</v>
      </c>
      <c r="C113" s="14">
        <v>118</v>
      </c>
      <c r="D113" s="14">
        <v>10</v>
      </c>
      <c r="E113" s="14">
        <v>137</v>
      </c>
      <c r="F113" s="13">
        <f t="shared" si="3"/>
        <v>0.93430656934306566</v>
      </c>
    </row>
    <row r="114" spans="1:6">
      <c r="A114" s="1" t="s">
        <v>75</v>
      </c>
      <c r="B114" s="1" t="s">
        <v>79</v>
      </c>
      <c r="C114" s="14">
        <v>17</v>
      </c>
      <c r="D114" s="14">
        <v>0</v>
      </c>
      <c r="E114" s="14">
        <v>23</v>
      </c>
      <c r="F114" s="13">
        <f t="shared" si="3"/>
        <v>0.73913043478260865</v>
      </c>
    </row>
    <row r="115" spans="1:6">
      <c r="A115" s="1" t="s">
        <v>75</v>
      </c>
      <c r="B115" s="1" t="s">
        <v>80</v>
      </c>
      <c r="C115" s="14">
        <v>157</v>
      </c>
      <c r="D115" s="14">
        <v>8</v>
      </c>
      <c r="E115" s="14">
        <v>183</v>
      </c>
      <c r="F115" s="13">
        <f t="shared" si="3"/>
        <v>0.90163934426229508</v>
      </c>
    </row>
    <row r="116" spans="1:6">
      <c r="A116" s="1" t="s">
        <v>75</v>
      </c>
      <c r="B116" s="1" t="s">
        <v>81</v>
      </c>
      <c r="C116" s="14">
        <v>218</v>
      </c>
      <c r="D116" s="14">
        <v>3</v>
      </c>
      <c r="E116" s="14">
        <v>227</v>
      </c>
      <c r="F116" s="13">
        <f t="shared" si="3"/>
        <v>0.97356828193832601</v>
      </c>
    </row>
    <row r="117" spans="1:6">
      <c r="A117" s="1" t="s">
        <v>75</v>
      </c>
      <c r="B117" s="1" t="s">
        <v>82</v>
      </c>
      <c r="C117" s="14">
        <v>61</v>
      </c>
      <c r="D117" s="14">
        <v>3</v>
      </c>
      <c r="E117" s="14">
        <v>76</v>
      </c>
      <c r="F117" s="13">
        <f t="shared" si="3"/>
        <v>0.84210526315789469</v>
      </c>
    </row>
    <row r="118" spans="1:6">
      <c r="A118" s="1" t="s">
        <v>75</v>
      </c>
      <c r="B118" s="1" t="s">
        <v>83</v>
      </c>
      <c r="C118" s="14">
        <v>102</v>
      </c>
      <c r="D118" s="14">
        <v>0</v>
      </c>
      <c r="E118" s="14">
        <v>107</v>
      </c>
      <c r="F118" s="13">
        <f t="shared" si="3"/>
        <v>0.95327102803738317</v>
      </c>
    </row>
    <row r="119" spans="1:6">
      <c r="A119" s="1" t="s">
        <v>75</v>
      </c>
      <c r="B119" s="1" t="s">
        <v>84</v>
      </c>
      <c r="C119" s="14">
        <v>37</v>
      </c>
      <c r="D119" s="14">
        <v>10</v>
      </c>
      <c r="E119" s="14">
        <v>60</v>
      </c>
      <c r="F119" s="13">
        <f t="shared" si="3"/>
        <v>0.78333333333333333</v>
      </c>
    </row>
    <row r="120" spans="1:6">
      <c r="A120" s="1" t="s">
        <v>75</v>
      </c>
      <c r="B120" s="1" t="s">
        <v>85</v>
      </c>
      <c r="C120" s="14">
        <v>50</v>
      </c>
      <c r="D120" s="14">
        <v>11</v>
      </c>
      <c r="E120" s="14">
        <v>79</v>
      </c>
      <c r="F120" s="13">
        <f t="shared" si="3"/>
        <v>0.77215189873417722</v>
      </c>
    </row>
    <row r="121" spans="1:6">
      <c r="A121" s="1" t="s">
        <v>75</v>
      </c>
      <c r="B121" s="1" t="s">
        <v>86</v>
      </c>
      <c r="C121" s="14">
        <v>186</v>
      </c>
      <c r="D121" s="14">
        <v>1</v>
      </c>
      <c r="E121" s="14">
        <v>205</v>
      </c>
      <c r="F121" s="13">
        <f t="shared" si="3"/>
        <v>0.91219512195121955</v>
      </c>
    </row>
    <row r="122" spans="1:6">
      <c r="A122" s="1" t="s">
        <v>75</v>
      </c>
      <c r="B122" s="1" t="s">
        <v>87</v>
      </c>
      <c r="C122" s="14">
        <v>158</v>
      </c>
      <c r="D122" s="14">
        <v>6</v>
      </c>
      <c r="E122" s="14">
        <v>197</v>
      </c>
      <c r="F122" s="13">
        <f t="shared" si="3"/>
        <v>0.8324873096446701</v>
      </c>
    </row>
    <row r="123" spans="1:6">
      <c r="A123" s="1" t="s">
        <v>75</v>
      </c>
      <c r="B123" s="1" t="s">
        <v>88</v>
      </c>
      <c r="C123" s="14">
        <v>85</v>
      </c>
      <c r="D123" s="14">
        <v>4</v>
      </c>
      <c r="E123" s="14">
        <v>179</v>
      </c>
      <c r="F123" s="13">
        <f t="shared" si="3"/>
        <v>0.4972067039106145</v>
      </c>
    </row>
    <row r="124" spans="1:6">
      <c r="A124" s="1" t="s">
        <v>75</v>
      </c>
      <c r="B124" s="1" t="s">
        <v>89</v>
      </c>
      <c r="C124" s="14">
        <v>33</v>
      </c>
      <c r="D124" s="14">
        <v>4</v>
      </c>
      <c r="E124" s="14">
        <v>42</v>
      </c>
      <c r="F124" s="13">
        <f t="shared" si="3"/>
        <v>0.88095238095238093</v>
      </c>
    </row>
    <row r="125" spans="1:6">
      <c r="A125" s="1" t="s">
        <v>75</v>
      </c>
      <c r="B125" s="1" t="s">
        <v>90</v>
      </c>
      <c r="C125" s="14">
        <v>35</v>
      </c>
      <c r="D125" s="14">
        <v>0</v>
      </c>
      <c r="E125" s="14">
        <v>50</v>
      </c>
      <c r="F125" s="13">
        <f t="shared" si="3"/>
        <v>0.7</v>
      </c>
    </row>
    <row r="126" spans="1:6">
      <c r="A126" s="10" t="s">
        <v>91</v>
      </c>
      <c r="B126" s="11"/>
      <c r="C126" s="19">
        <f>SUM(C127:C127)</f>
        <v>51</v>
      </c>
      <c r="D126" s="16">
        <f t="shared" ref="D126:E126" si="6">SUM(D127:D127)</f>
        <v>4</v>
      </c>
      <c r="E126" s="16">
        <f t="shared" si="6"/>
        <v>118</v>
      </c>
      <c r="F126" s="9">
        <f t="shared" si="3"/>
        <v>0.46610169491525422</v>
      </c>
    </row>
    <row r="127" spans="1:6">
      <c r="A127" s="1" t="s">
        <v>92</v>
      </c>
      <c r="B127" s="1" t="s">
        <v>93</v>
      </c>
      <c r="C127" s="21">
        <v>51</v>
      </c>
      <c r="D127" s="21">
        <v>4</v>
      </c>
      <c r="E127" s="21">
        <v>118</v>
      </c>
      <c r="F127" s="13">
        <f t="shared" si="3"/>
        <v>0.46610169491525422</v>
      </c>
    </row>
    <row r="128" spans="1:6">
      <c r="A128" s="10" t="s">
        <v>94</v>
      </c>
      <c r="B128" s="11"/>
      <c r="C128" s="16">
        <f>SUM(C129:C130)</f>
        <v>61</v>
      </c>
      <c r="D128" s="16">
        <f t="shared" ref="D128:E128" si="7">SUM(D129:D130)</f>
        <v>5</v>
      </c>
      <c r="E128" s="16">
        <f t="shared" si="7"/>
        <v>80</v>
      </c>
      <c r="F128" s="9">
        <f t="shared" si="3"/>
        <v>0.82499999999999996</v>
      </c>
    </row>
    <row r="129" spans="1:6">
      <c r="A129" s="1" t="s">
        <v>95</v>
      </c>
      <c r="B129" s="1" t="s">
        <v>96</v>
      </c>
      <c r="C129" s="21">
        <v>38</v>
      </c>
      <c r="D129" s="21">
        <v>3</v>
      </c>
      <c r="E129" s="21">
        <v>44</v>
      </c>
      <c r="F129" s="13">
        <f t="shared" si="3"/>
        <v>0.93181818181818177</v>
      </c>
    </row>
    <row r="130" spans="1:6">
      <c r="A130" s="1" t="s">
        <v>95</v>
      </c>
      <c r="B130" s="1" t="s">
        <v>97</v>
      </c>
      <c r="C130" s="21">
        <v>23</v>
      </c>
      <c r="D130" s="21">
        <v>2</v>
      </c>
      <c r="E130" s="21">
        <v>36</v>
      </c>
      <c r="F130" s="13">
        <f t="shared" si="3"/>
        <v>0.69444444444444442</v>
      </c>
    </row>
    <row r="131" spans="1:6">
      <c r="A131" s="10" t="s">
        <v>98</v>
      </c>
      <c r="B131" s="11"/>
      <c r="C131" s="16">
        <f>SUM(C132:C132)</f>
        <v>116</v>
      </c>
      <c r="D131" s="16">
        <f>SUM(D132:D132)</f>
        <v>27</v>
      </c>
      <c r="E131" s="16">
        <f>SUM(E132:E132)</f>
        <v>282</v>
      </c>
      <c r="F131" s="9">
        <f t="shared" si="3"/>
        <v>0.50709219858156029</v>
      </c>
    </row>
    <row r="132" spans="1:6">
      <c r="A132" s="1" t="s">
        <v>99</v>
      </c>
      <c r="B132" s="1" t="s">
        <v>100</v>
      </c>
      <c r="C132" s="14">
        <v>116</v>
      </c>
      <c r="D132" s="14">
        <v>27</v>
      </c>
      <c r="E132" s="14">
        <v>282</v>
      </c>
      <c r="F132" s="13">
        <f t="shared" si="3"/>
        <v>0.50709219858156029</v>
      </c>
    </row>
    <row r="133" spans="1:6">
      <c r="A133" s="10" t="s">
        <v>101</v>
      </c>
      <c r="B133" s="11"/>
      <c r="C133" s="16">
        <f>SUM(C134:C135)</f>
        <v>160</v>
      </c>
      <c r="D133" s="16">
        <f t="shared" ref="D133:E133" si="8">SUM(D134:D135)</f>
        <v>34</v>
      </c>
      <c r="E133" s="16">
        <f t="shared" si="8"/>
        <v>348</v>
      </c>
      <c r="F133" s="9">
        <f t="shared" si="3"/>
        <v>0.55747126436781613</v>
      </c>
    </row>
    <row r="134" spans="1:6">
      <c r="A134" s="1" t="s">
        <v>102</v>
      </c>
      <c r="B134" s="1" t="s">
        <v>103</v>
      </c>
      <c r="C134" s="21">
        <v>78</v>
      </c>
      <c r="D134" s="21">
        <v>16</v>
      </c>
      <c r="E134" s="21">
        <v>167</v>
      </c>
      <c r="F134" s="13">
        <f t="shared" si="3"/>
        <v>0.56287425149700598</v>
      </c>
    </row>
    <row r="135" spans="1:6">
      <c r="A135" s="1" t="s">
        <v>102</v>
      </c>
      <c r="B135" s="1" t="s">
        <v>104</v>
      </c>
      <c r="C135" s="21">
        <v>82</v>
      </c>
      <c r="D135" s="21">
        <v>18</v>
      </c>
      <c r="E135" s="21">
        <v>181</v>
      </c>
      <c r="F135" s="13">
        <f t="shared" si="3"/>
        <v>0.5524861878453039</v>
      </c>
    </row>
    <row r="136" spans="1:6">
      <c r="A136" s="10" t="s">
        <v>105</v>
      </c>
      <c r="B136" s="11"/>
      <c r="C136" s="16">
        <f>SUM(C137:C138)</f>
        <v>211</v>
      </c>
      <c r="D136" s="16">
        <f t="shared" ref="D136:E136" si="9">SUM(D137:D138)</f>
        <v>17</v>
      </c>
      <c r="E136" s="16">
        <f t="shared" si="9"/>
        <v>300</v>
      </c>
      <c r="F136" s="9">
        <f t="shared" ref="F136" si="10">(C136+D136)/E136</f>
        <v>0.76</v>
      </c>
    </row>
    <row r="137" spans="1:6">
      <c r="A137" s="1" t="s">
        <v>106</v>
      </c>
      <c r="B137" s="1" t="s">
        <v>107</v>
      </c>
      <c r="C137" s="14">
        <v>159</v>
      </c>
      <c r="D137" s="14">
        <v>14</v>
      </c>
      <c r="E137" s="14">
        <v>215</v>
      </c>
      <c r="F137" s="13">
        <f t="shared" si="3"/>
        <v>0.8046511627906977</v>
      </c>
    </row>
    <row r="138" spans="1:6">
      <c r="A138" s="1" t="s">
        <v>106</v>
      </c>
      <c r="B138" s="1" t="s">
        <v>108</v>
      </c>
      <c r="C138" s="14">
        <v>52</v>
      </c>
      <c r="D138" s="14">
        <v>3</v>
      </c>
      <c r="E138" s="14">
        <v>85</v>
      </c>
      <c r="F138" s="13">
        <f t="shared" si="3"/>
        <v>0.6470588235294118</v>
      </c>
    </row>
    <row r="139" spans="1:6">
      <c r="A139" s="10" t="s">
        <v>109</v>
      </c>
      <c r="B139" s="11"/>
      <c r="C139" s="16">
        <f>SUM(C140:C142)</f>
        <v>196</v>
      </c>
      <c r="D139" s="16">
        <f>SUM(D140:D142)</f>
        <v>76</v>
      </c>
      <c r="E139" s="16">
        <f>SUM(E140:E142)</f>
        <v>713</v>
      </c>
      <c r="F139" s="9">
        <f t="shared" si="3"/>
        <v>0.38148667601683028</v>
      </c>
    </row>
    <row r="140" spans="1:6">
      <c r="A140" s="1" t="s">
        <v>110</v>
      </c>
      <c r="B140" s="1" t="s">
        <v>111</v>
      </c>
      <c r="C140" s="14">
        <v>71</v>
      </c>
      <c r="D140" s="14">
        <v>25</v>
      </c>
      <c r="E140" s="14">
        <v>242</v>
      </c>
      <c r="F140" s="13">
        <f t="shared" si="3"/>
        <v>0.39669421487603307</v>
      </c>
    </row>
    <row r="141" spans="1:6">
      <c r="A141" s="1" t="s">
        <v>110</v>
      </c>
      <c r="B141" s="1" t="s">
        <v>112</v>
      </c>
      <c r="C141" s="14">
        <v>44</v>
      </c>
      <c r="D141" s="14">
        <v>17</v>
      </c>
      <c r="E141" s="14">
        <v>190</v>
      </c>
      <c r="F141" s="13">
        <f t="shared" si="3"/>
        <v>0.32105263157894737</v>
      </c>
    </row>
    <row r="142" spans="1:6">
      <c r="A142" s="1" t="s">
        <v>110</v>
      </c>
      <c r="B142" s="1" t="s">
        <v>113</v>
      </c>
      <c r="C142" s="14">
        <v>81</v>
      </c>
      <c r="D142" s="14">
        <v>34</v>
      </c>
      <c r="E142" s="14">
        <v>281</v>
      </c>
      <c r="F142" s="13">
        <f t="shared" si="3"/>
        <v>0.40925266903914592</v>
      </c>
    </row>
    <row r="143" spans="1:6">
      <c r="A143" s="10" t="s">
        <v>114</v>
      </c>
      <c r="B143" s="11"/>
      <c r="C143" s="16">
        <f>SUM(C144:C145)</f>
        <v>312</v>
      </c>
      <c r="D143" s="16">
        <f>SUM(D144:D145)</f>
        <v>20</v>
      </c>
      <c r="E143" s="16">
        <f>SUM(E144:E145)</f>
        <v>434</v>
      </c>
      <c r="F143" s="9">
        <f t="shared" si="3"/>
        <v>0.76497695852534564</v>
      </c>
    </row>
    <row r="144" spans="1:6">
      <c r="A144" s="1" t="s">
        <v>115</v>
      </c>
      <c r="B144" s="1" t="s">
        <v>116</v>
      </c>
      <c r="C144" s="14">
        <v>151</v>
      </c>
      <c r="D144" s="14">
        <v>12</v>
      </c>
      <c r="E144" s="14">
        <v>228</v>
      </c>
      <c r="F144" s="13">
        <f t="shared" si="3"/>
        <v>0.71491228070175439</v>
      </c>
    </row>
    <row r="145" spans="1:6">
      <c r="A145" s="1" t="s">
        <v>115</v>
      </c>
      <c r="B145" s="1" t="s">
        <v>117</v>
      </c>
      <c r="C145" s="14">
        <v>161</v>
      </c>
      <c r="D145" s="14">
        <v>8</v>
      </c>
      <c r="E145" s="14">
        <v>206</v>
      </c>
      <c r="F145" s="13">
        <f t="shared" si="3"/>
        <v>0.82038834951456308</v>
      </c>
    </row>
    <row r="146" spans="1:6">
      <c r="A146" s="10" t="s">
        <v>118</v>
      </c>
      <c r="B146" s="11"/>
      <c r="C146" s="16">
        <f>SUM(C147:C178)</f>
        <v>3900</v>
      </c>
      <c r="D146" s="16">
        <f t="shared" ref="D146:E146" si="11">SUM(D147:D178)</f>
        <v>1056</v>
      </c>
      <c r="E146" s="16">
        <f t="shared" si="11"/>
        <v>13093</v>
      </c>
      <c r="F146" s="9">
        <f t="shared" si="3"/>
        <v>0.37852287481860536</v>
      </c>
    </row>
    <row r="147" spans="1:6">
      <c r="A147" s="1" t="s">
        <v>119</v>
      </c>
      <c r="B147" s="1" t="s">
        <v>120</v>
      </c>
      <c r="C147" s="21">
        <v>47</v>
      </c>
      <c r="D147" s="21">
        <v>38</v>
      </c>
      <c r="E147" s="21">
        <v>242</v>
      </c>
      <c r="F147" s="13">
        <f t="shared" si="3"/>
        <v>0.3512396694214876</v>
      </c>
    </row>
    <row r="148" spans="1:6">
      <c r="A148" s="1" t="s">
        <v>119</v>
      </c>
      <c r="B148" s="1" t="s">
        <v>121</v>
      </c>
      <c r="C148" s="21">
        <v>173</v>
      </c>
      <c r="D148" s="21">
        <v>47</v>
      </c>
      <c r="E148" s="21">
        <v>414</v>
      </c>
      <c r="F148" s="13">
        <f t="shared" si="3"/>
        <v>0.53140096618357491</v>
      </c>
    </row>
    <row r="149" spans="1:6">
      <c r="A149" s="1" t="s">
        <v>119</v>
      </c>
      <c r="B149" s="1" t="s">
        <v>122</v>
      </c>
      <c r="C149" s="21">
        <v>169</v>
      </c>
      <c r="D149" s="21">
        <v>110</v>
      </c>
      <c r="E149" s="21">
        <v>532</v>
      </c>
      <c r="F149" s="13">
        <f t="shared" ref="F149:F212" si="12">(C149+D149)/E149</f>
        <v>0.52443609022556392</v>
      </c>
    </row>
    <row r="150" spans="1:6">
      <c r="A150" s="1" t="s">
        <v>119</v>
      </c>
      <c r="B150" s="1" t="s">
        <v>123</v>
      </c>
      <c r="C150" s="21">
        <v>132</v>
      </c>
      <c r="D150" s="21">
        <v>26</v>
      </c>
      <c r="E150" s="21">
        <v>477</v>
      </c>
      <c r="F150" s="13">
        <f t="shared" si="12"/>
        <v>0.33123689727463312</v>
      </c>
    </row>
    <row r="151" spans="1:6">
      <c r="A151" s="1" t="s">
        <v>119</v>
      </c>
      <c r="B151" s="1" t="s">
        <v>124</v>
      </c>
      <c r="C151" s="21">
        <v>85</v>
      </c>
      <c r="D151" s="21">
        <v>21</v>
      </c>
      <c r="E151" s="21">
        <v>417</v>
      </c>
      <c r="F151" s="13">
        <f t="shared" si="12"/>
        <v>0.25419664268585129</v>
      </c>
    </row>
    <row r="152" spans="1:6">
      <c r="A152" s="1" t="s">
        <v>119</v>
      </c>
      <c r="B152" s="1" t="s">
        <v>125</v>
      </c>
      <c r="C152" s="21">
        <v>70</v>
      </c>
      <c r="D152" s="21">
        <v>21</v>
      </c>
      <c r="E152" s="21">
        <v>356</v>
      </c>
      <c r="F152" s="13">
        <f t="shared" si="12"/>
        <v>0.2556179775280899</v>
      </c>
    </row>
    <row r="153" spans="1:6">
      <c r="A153" s="1" t="s">
        <v>119</v>
      </c>
      <c r="B153" s="1" t="s">
        <v>126</v>
      </c>
      <c r="C153" s="21">
        <v>18</v>
      </c>
      <c r="D153" s="21">
        <v>2</v>
      </c>
      <c r="E153" s="21">
        <v>29</v>
      </c>
      <c r="F153" s="13">
        <f t="shared" si="12"/>
        <v>0.68965517241379315</v>
      </c>
    </row>
    <row r="154" spans="1:6">
      <c r="A154" s="1" t="s">
        <v>119</v>
      </c>
      <c r="B154" s="1" t="s">
        <v>127</v>
      </c>
      <c r="C154" s="21">
        <v>41</v>
      </c>
      <c r="D154" s="21">
        <v>51</v>
      </c>
      <c r="E154" s="21">
        <v>267</v>
      </c>
      <c r="F154" s="13">
        <f t="shared" si="12"/>
        <v>0.34456928838951312</v>
      </c>
    </row>
    <row r="155" spans="1:6">
      <c r="A155" s="1" t="s">
        <v>119</v>
      </c>
      <c r="B155" s="1" t="s">
        <v>27</v>
      </c>
      <c r="C155" s="21">
        <v>197</v>
      </c>
      <c r="D155" s="21">
        <v>30</v>
      </c>
      <c r="E155" s="21">
        <v>395</v>
      </c>
      <c r="F155" s="13">
        <f t="shared" si="12"/>
        <v>0.57468354430379742</v>
      </c>
    </row>
    <row r="156" spans="1:6">
      <c r="A156" s="1" t="s">
        <v>119</v>
      </c>
      <c r="B156" s="1" t="s">
        <v>128</v>
      </c>
      <c r="C156" s="21">
        <v>3</v>
      </c>
      <c r="D156" s="21">
        <v>3</v>
      </c>
      <c r="E156" s="21">
        <v>14</v>
      </c>
      <c r="F156" s="13">
        <f t="shared" si="12"/>
        <v>0.42857142857142855</v>
      </c>
    </row>
    <row r="157" spans="1:6">
      <c r="A157" s="1" t="s">
        <v>119</v>
      </c>
      <c r="B157" s="1" t="s">
        <v>129</v>
      </c>
      <c r="C157" s="21">
        <v>92</v>
      </c>
      <c r="D157" s="21">
        <v>20</v>
      </c>
      <c r="E157" s="21">
        <v>161</v>
      </c>
      <c r="F157" s="13">
        <f t="shared" si="12"/>
        <v>0.69565217391304346</v>
      </c>
    </row>
    <row r="158" spans="1:6">
      <c r="A158" s="1" t="s">
        <v>119</v>
      </c>
      <c r="B158" s="1" t="s">
        <v>130</v>
      </c>
      <c r="C158" s="21">
        <v>227</v>
      </c>
      <c r="D158" s="21">
        <v>28</v>
      </c>
      <c r="E158" s="21">
        <v>329</v>
      </c>
      <c r="F158" s="13">
        <f t="shared" si="12"/>
        <v>0.77507598784194531</v>
      </c>
    </row>
    <row r="159" spans="1:6">
      <c r="A159" s="1" t="s">
        <v>119</v>
      </c>
      <c r="B159" s="1" t="s">
        <v>131</v>
      </c>
      <c r="C159" s="21">
        <v>76</v>
      </c>
      <c r="D159" s="21">
        <v>19</v>
      </c>
      <c r="E159" s="21">
        <v>386</v>
      </c>
      <c r="F159" s="13">
        <f t="shared" si="12"/>
        <v>0.24611398963730569</v>
      </c>
    </row>
    <row r="160" spans="1:6">
      <c r="A160" s="1" t="s">
        <v>119</v>
      </c>
      <c r="B160" s="1" t="s">
        <v>132</v>
      </c>
      <c r="C160" s="21">
        <v>194</v>
      </c>
      <c r="D160" s="21">
        <v>32</v>
      </c>
      <c r="E160" s="21">
        <v>451</v>
      </c>
      <c r="F160" s="13">
        <f t="shared" si="12"/>
        <v>0.50110864745011086</v>
      </c>
    </row>
    <row r="161" spans="1:6">
      <c r="A161" s="1" t="s">
        <v>119</v>
      </c>
      <c r="B161" s="1" t="s">
        <v>133</v>
      </c>
      <c r="C161" s="21">
        <v>108</v>
      </c>
      <c r="D161" s="21">
        <v>79</v>
      </c>
      <c r="E161" s="21">
        <v>510</v>
      </c>
      <c r="F161" s="13">
        <f t="shared" si="12"/>
        <v>0.36666666666666664</v>
      </c>
    </row>
    <row r="162" spans="1:6">
      <c r="A162" s="1" t="s">
        <v>119</v>
      </c>
      <c r="B162" s="1" t="s">
        <v>134</v>
      </c>
      <c r="C162" s="21">
        <v>322</v>
      </c>
      <c r="D162" s="21">
        <v>86</v>
      </c>
      <c r="E162" s="22">
        <v>1036</v>
      </c>
      <c r="F162" s="13">
        <f t="shared" si="12"/>
        <v>0.39382239382239381</v>
      </c>
    </row>
    <row r="163" spans="1:6">
      <c r="A163" s="1" t="s">
        <v>119</v>
      </c>
      <c r="B163" s="1" t="s">
        <v>135</v>
      </c>
      <c r="C163" s="21">
        <v>106</v>
      </c>
      <c r="D163" s="21">
        <v>21</v>
      </c>
      <c r="E163" s="21">
        <v>314</v>
      </c>
      <c r="F163" s="13">
        <f t="shared" si="12"/>
        <v>0.40445859872611467</v>
      </c>
    </row>
    <row r="164" spans="1:6">
      <c r="A164" s="1" t="s">
        <v>119</v>
      </c>
      <c r="B164" s="1" t="s">
        <v>136</v>
      </c>
      <c r="C164" s="21">
        <v>162</v>
      </c>
      <c r="D164" s="21">
        <v>48</v>
      </c>
      <c r="E164" s="21">
        <v>522</v>
      </c>
      <c r="F164" s="13">
        <f t="shared" si="12"/>
        <v>0.40229885057471265</v>
      </c>
    </row>
    <row r="165" spans="1:6">
      <c r="A165" s="1" t="s">
        <v>119</v>
      </c>
      <c r="B165" s="1" t="s">
        <v>137</v>
      </c>
      <c r="C165" s="21">
        <v>166</v>
      </c>
      <c r="D165" s="21">
        <v>49</v>
      </c>
      <c r="E165" s="21">
        <v>757</v>
      </c>
      <c r="F165" s="13">
        <f t="shared" si="12"/>
        <v>0.28401585204755614</v>
      </c>
    </row>
    <row r="166" spans="1:6">
      <c r="A166" s="1" t="s">
        <v>119</v>
      </c>
      <c r="B166" s="1" t="s">
        <v>138</v>
      </c>
      <c r="C166" s="21">
        <v>196</v>
      </c>
      <c r="D166" s="21">
        <v>47</v>
      </c>
      <c r="E166" s="21">
        <v>662</v>
      </c>
      <c r="F166" s="13">
        <f t="shared" si="12"/>
        <v>0.36706948640483383</v>
      </c>
    </row>
    <row r="167" spans="1:6">
      <c r="A167" s="1" t="s">
        <v>119</v>
      </c>
      <c r="B167" s="1" t="s">
        <v>139</v>
      </c>
      <c r="C167" s="21">
        <v>103</v>
      </c>
      <c r="D167" s="21">
        <v>18</v>
      </c>
      <c r="E167" s="21">
        <v>497</v>
      </c>
      <c r="F167" s="13">
        <f t="shared" si="12"/>
        <v>0.24346076458752516</v>
      </c>
    </row>
    <row r="168" spans="1:6">
      <c r="A168" s="1" t="s">
        <v>119</v>
      </c>
      <c r="B168" s="1" t="s">
        <v>140</v>
      </c>
      <c r="C168" s="21">
        <v>79</v>
      </c>
      <c r="D168" s="21">
        <v>14</v>
      </c>
      <c r="E168" s="21">
        <v>327</v>
      </c>
      <c r="F168" s="13">
        <f t="shared" si="12"/>
        <v>0.28440366972477066</v>
      </c>
    </row>
    <row r="169" spans="1:6">
      <c r="A169" s="1" t="s">
        <v>119</v>
      </c>
      <c r="B169" s="1" t="s">
        <v>141</v>
      </c>
      <c r="C169" s="21">
        <v>149</v>
      </c>
      <c r="D169" s="21">
        <v>27</v>
      </c>
      <c r="E169" s="21">
        <v>351</v>
      </c>
      <c r="F169" s="13">
        <f t="shared" si="12"/>
        <v>0.50142450142450146</v>
      </c>
    </row>
    <row r="170" spans="1:6">
      <c r="A170" s="1" t="s">
        <v>119</v>
      </c>
      <c r="B170" s="1" t="s">
        <v>142</v>
      </c>
      <c r="C170" s="21">
        <v>28</v>
      </c>
      <c r="D170" s="21">
        <v>2</v>
      </c>
      <c r="E170" s="21">
        <v>69</v>
      </c>
      <c r="F170" s="13">
        <f t="shared" si="12"/>
        <v>0.43478260869565216</v>
      </c>
    </row>
    <row r="171" spans="1:6">
      <c r="A171" s="1" t="s">
        <v>119</v>
      </c>
      <c r="B171" s="1" t="s">
        <v>143</v>
      </c>
      <c r="C171" s="21">
        <v>62</v>
      </c>
      <c r="D171" s="21">
        <v>8</v>
      </c>
      <c r="E171" s="21">
        <v>96</v>
      </c>
      <c r="F171" s="13">
        <f t="shared" si="12"/>
        <v>0.72916666666666663</v>
      </c>
    </row>
    <row r="172" spans="1:6">
      <c r="A172" s="1" t="s">
        <v>119</v>
      </c>
      <c r="B172" s="1" t="s">
        <v>144</v>
      </c>
      <c r="C172" s="21">
        <v>134</v>
      </c>
      <c r="D172" s="21">
        <v>59</v>
      </c>
      <c r="E172" s="21">
        <v>462</v>
      </c>
      <c r="F172" s="13">
        <f t="shared" si="12"/>
        <v>0.41774891774891776</v>
      </c>
    </row>
    <row r="173" spans="1:6">
      <c r="A173" s="1" t="s">
        <v>119</v>
      </c>
      <c r="B173" s="1" t="s">
        <v>145</v>
      </c>
      <c r="C173" s="21">
        <v>157</v>
      </c>
      <c r="D173" s="21">
        <v>27</v>
      </c>
      <c r="E173" s="21">
        <v>513</v>
      </c>
      <c r="F173" s="13">
        <f t="shared" si="12"/>
        <v>0.35867446393762181</v>
      </c>
    </row>
    <row r="174" spans="1:6">
      <c r="A174" s="1" t="s">
        <v>119</v>
      </c>
      <c r="B174" s="1" t="s">
        <v>146</v>
      </c>
      <c r="C174" s="21">
        <v>26</v>
      </c>
      <c r="D174" s="21">
        <v>11</v>
      </c>
      <c r="E174" s="21">
        <v>88</v>
      </c>
      <c r="F174" s="13">
        <f t="shared" si="12"/>
        <v>0.42045454545454547</v>
      </c>
    </row>
    <row r="175" spans="1:6">
      <c r="A175" s="1" t="s">
        <v>119</v>
      </c>
      <c r="B175" s="1" t="s">
        <v>147</v>
      </c>
      <c r="C175" s="21">
        <v>181</v>
      </c>
      <c r="D175" s="21">
        <v>23</v>
      </c>
      <c r="E175" s="21">
        <v>506</v>
      </c>
      <c r="F175" s="13">
        <f t="shared" si="12"/>
        <v>0.40316205533596838</v>
      </c>
    </row>
    <row r="176" spans="1:6">
      <c r="A176" s="1" t="s">
        <v>119</v>
      </c>
      <c r="B176" s="1" t="s">
        <v>148</v>
      </c>
      <c r="C176" s="21">
        <v>94</v>
      </c>
      <c r="D176" s="21">
        <v>20</v>
      </c>
      <c r="E176" s="21">
        <v>466</v>
      </c>
      <c r="F176" s="13">
        <f t="shared" si="12"/>
        <v>0.24463519313304721</v>
      </c>
    </row>
    <row r="177" spans="1:6">
      <c r="A177" s="1" t="s">
        <v>119</v>
      </c>
      <c r="B177" s="1" t="s">
        <v>149</v>
      </c>
      <c r="C177" s="21">
        <v>193</v>
      </c>
      <c r="D177" s="21">
        <v>46</v>
      </c>
      <c r="E177" s="21">
        <v>993</v>
      </c>
      <c r="F177" s="13">
        <f t="shared" si="12"/>
        <v>0.2406847935548842</v>
      </c>
    </row>
    <row r="178" spans="1:6">
      <c r="A178" s="1" t="s">
        <v>119</v>
      </c>
      <c r="B178" s="1" t="s">
        <v>150</v>
      </c>
      <c r="C178" s="21">
        <v>110</v>
      </c>
      <c r="D178" s="21">
        <v>23</v>
      </c>
      <c r="E178" s="21">
        <v>454</v>
      </c>
      <c r="F178" s="13">
        <f t="shared" si="12"/>
        <v>0.29295154185022027</v>
      </c>
    </row>
    <row r="179" spans="1:6">
      <c r="A179" s="10" t="s">
        <v>151</v>
      </c>
      <c r="B179" s="11"/>
      <c r="C179" s="16">
        <f>SUM(C180:C182)</f>
        <v>135</v>
      </c>
      <c r="D179" s="16">
        <f>SUM(D180:D182)</f>
        <v>14</v>
      </c>
      <c r="E179" s="16">
        <f>SUM(E180:E182)</f>
        <v>319</v>
      </c>
      <c r="F179" s="9">
        <f t="shared" si="12"/>
        <v>0.4670846394984326</v>
      </c>
    </row>
    <row r="180" spans="1:6">
      <c r="A180" s="1" t="s">
        <v>152</v>
      </c>
      <c r="B180" s="1" t="s">
        <v>153</v>
      </c>
      <c r="C180" s="14">
        <v>109</v>
      </c>
      <c r="D180" s="14">
        <v>9</v>
      </c>
      <c r="E180" s="14">
        <v>218</v>
      </c>
      <c r="F180" s="13">
        <f t="shared" si="12"/>
        <v>0.54128440366972475</v>
      </c>
    </row>
    <row r="181" spans="1:6">
      <c r="A181" s="1" t="s">
        <v>152</v>
      </c>
      <c r="B181" s="1" t="s">
        <v>154</v>
      </c>
      <c r="C181" s="14">
        <v>17</v>
      </c>
      <c r="D181" s="14">
        <v>3</v>
      </c>
      <c r="E181" s="14">
        <v>57</v>
      </c>
      <c r="F181" s="13">
        <f t="shared" si="12"/>
        <v>0.35087719298245612</v>
      </c>
    </row>
    <row r="182" spans="1:6">
      <c r="A182" s="1" t="s">
        <v>152</v>
      </c>
      <c r="B182" s="1" t="s">
        <v>155</v>
      </c>
      <c r="C182" s="14">
        <v>9</v>
      </c>
      <c r="D182" s="14">
        <v>2</v>
      </c>
      <c r="E182" s="14">
        <v>44</v>
      </c>
      <c r="F182" s="13">
        <f t="shared" si="12"/>
        <v>0.25</v>
      </c>
    </row>
    <row r="183" spans="1:6">
      <c r="A183" s="10" t="s">
        <v>156</v>
      </c>
      <c r="B183" s="11"/>
      <c r="C183" s="16">
        <f>SUM(C184:C185)</f>
        <v>108</v>
      </c>
      <c r="D183" s="16">
        <f t="shared" ref="D183:E183" si="13">SUM(D184:D185)</f>
        <v>15</v>
      </c>
      <c r="E183" s="16">
        <f t="shared" si="13"/>
        <v>275</v>
      </c>
      <c r="F183" s="9">
        <f t="shared" si="12"/>
        <v>0.44727272727272727</v>
      </c>
    </row>
    <row r="184" spans="1:6">
      <c r="A184" s="1" t="s">
        <v>157</v>
      </c>
      <c r="B184" s="1" t="s">
        <v>158</v>
      </c>
      <c r="C184" s="21">
        <v>108</v>
      </c>
      <c r="D184" s="21">
        <v>15</v>
      </c>
      <c r="E184" s="21">
        <v>275</v>
      </c>
      <c r="F184" s="13">
        <f t="shared" si="12"/>
        <v>0.44727272727272727</v>
      </c>
    </row>
    <row r="185" spans="1:6">
      <c r="A185" s="1" t="s">
        <v>157</v>
      </c>
      <c r="B185" s="1" t="s">
        <v>159</v>
      </c>
      <c r="C185" s="14">
        <v>0</v>
      </c>
      <c r="D185" s="14">
        <v>0</v>
      </c>
      <c r="E185" s="14">
        <v>0</v>
      </c>
      <c r="F185" s="13">
        <v>0</v>
      </c>
    </row>
    <row r="186" spans="1:6">
      <c r="A186" s="10" t="s">
        <v>160</v>
      </c>
      <c r="B186" s="11"/>
      <c r="C186" s="16">
        <f>SUM(C187:C187)</f>
        <v>70</v>
      </c>
      <c r="D186" s="16">
        <f>SUM(D187:D187)</f>
        <v>14</v>
      </c>
      <c r="E186" s="16">
        <f>SUM(E187:E187)</f>
        <v>114</v>
      </c>
      <c r="F186" s="9">
        <f t="shared" si="12"/>
        <v>0.73684210526315785</v>
      </c>
    </row>
    <row r="187" spans="1:6">
      <c r="A187" s="1" t="s">
        <v>161</v>
      </c>
      <c r="B187" s="1" t="s">
        <v>162</v>
      </c>
      <c r="C187" s="14">
        <v>70</v>
      </c>
      <c r="D187" s="14">
        <v>14</v>
      </c>
      <c r="E187" s="14">
        <v>114</v>
      </c>
      <c r="F187" s="13">
        <f t="shared" si="12"/>
        <v>0.73684210526315785</v>
      </c>
    </row>
    <row r="188" spans="1:6">
      <c r="A188" s="10" t="s">
        <v>163</v>
      </c>
      <c r="B188" s="11"/>
      <c r="C188" s="16">
        <f>SUM(C189)</f>
        <v>71</v>
      </c>
      <c r="D188" s="16">
        <f>SUM(D189)</f>
        <v>0</v>
      </c>
      <c r="E188" s="16">
        <f>SUM(E189)</f>
        <v>71</v>
      </c>
      <c r="F188" s="9">
        <f t="shared" ref="F188" si="14">(C188+D188)/E188</f>
        <v>1</v>
      </c>
    </row>
    <row r="189" spans="1:6">
      <c r="A189" s="1" t="s">
        <v>164</v>
      </c>
      <c r="B189" s="1" t="s">
        <v>417</v>
      </c>
      <c r="C189" s="14">
        <v>71</v>
      </c>
      <c r="D189" s="14">
        <v>0</v>
      </c>
      <c r="E189" s="14">
        <v>71</v>
      </c>
      <c r="F189" s="13">
        <f t="shared" si="12"/>
        <v>1</v>
      </c>
    </row>
    <row r="190" spans="1:6">
      <c r="A190" s="10" t="s">
        <v>165</v>
      </c>
      <c r="B190" s="11"/>
      <c r="C190" s="16">
        <f>SUM(C191:C197)</f>
        <v>73</v>
      </c>
      <c r="D190" s="16">
        <f>SUM(D191:D197)</f>
        <v>7</v>
      </c>
      <c r="E190" s="16">
        <f>SUM(E191:E197)</f>
        <v>107</v>
      </c>
      <c r="F190" s="9">
        <f t="shared" ref="F190" si="15">(C190+D190)/E190</f>
        <v>0.74766355140186913</v>
      </c>
    </row>
    <row r="191" spans="1:6">
      <c r="A191" s="1" t="s">
        <v>166</v>
      </c>
      <c r="B191" s="1" t="s">
        <v>167</v>
      </c>
      <c r="C191" s="14">
        <v>7</v>
      </c>
      <c r="D191" s="14">
        <v>3</v>
      </c>
      <c r="E191" s="14">
        <v>15</v>
      </c>
      <c r="F191" s="13">
        <f t="shared" si="12"/>
        <v>0.66666666666666663</v>
      </c>
    </row>
    <row r="192" spans="1:6">
      <c r="A192" s="1" t="s">
        <v>166</v>
      </c>
      <c r="B192" s="1" t="s">
        <v>168</v>
      </c>
      <c r="C192" s="14">
        <v>0</v>
      </c>
      <c r="D192" s="14">
        <v>0</v>
      </c>
      <c r="E192" s="14">
        <v>0</v>
      </c>
      <c r="F192" s="13">
        <v>0</v>
      </c>
    </row>
    <row r="193" spans="1:6">
      <c r="A193" s="1" t="s">
        <v>166</v>
      </c>
      <c r="B193" s="1" t="s">
        <v>169</v>
      </c>
      <c r="C193" s="14">
        <v>32</v>
      </c>
      <c r="D193" s="14">
        <v>4</v>
      </c>
      <c r="E193" s="14">
        <v>41</v>
      </c>
      <c r="F193" s="13">
        <f t="shared" si="12"/>
        <v>0.87804878048780488</v>
      </c>
    </row>
    <row r="194" spans="1:6">
      <c r="A194" s="1" t="s">
        <v>166</v>
      </c>
      <c r="B194" s="1" t="s">
        <v>170</v>
      </c>
      <c r="C194" s="14">
        <v>10</v>
      </c>
      <c r="D194" s="14">
        <v>0</v>
      </c>
      <c r="E194" s="14">
        <v>18</v>
      </c>
      <c r="F194" s="13">
        <f t="shared" si="12"/>
        <v>0.55555555555555558</v>
      </c>
    </row>
    <row r="195" spans="1:6">
      <c r="A195" s="1" t="s">
        <v>166</v>
      </c>
      <c r="B195" s="1" t="s">
        <v>171</v>
      </c>
      <c r="C195" s="14">
        <v>0</v>
      </c>
      <c r="D195" s="14">
        <v>0</v>
      </c>
      <c r="E195" s="14">
        <v>0</v>
      </c>
      <c r="F195" s="13">
        <v>0</v>
      </c>
    </row>
    <row r="196" spans="1:6">
      <c r="A196" s="1" t="s">
        <v>166</v>
      </c>
      <c r="B196" s="1" t="s">
        <v>172</v>
      </c>
      <c r="C196" s="14">
        <v>13</v>
      </c>
      <c r="D196" s="14">
        <v>0</v>
      </c>
      <c r="E196" s="14">
        <v>18</v>
      </c>
      <c r="F196" s="13">
        <f t="shared" si="12"/>
        <v>0.72222222222222221</v>
      </c>
    </row>
    <row r="197" spans="1:6">
      <c r="A197" s="1" t="s">
        <v>166</v>
      </c>
      <c r="B197" s="1" t="s">
        <v>173</v>
      </c>
      <c r="C197" s="14">
        <v>11</v>
      </c>
      <c r="D197" s="14">
        <v>0</v>
      </c>
      <c r="E197" s="14">
        <v>15</v>
      </c>
      <c r="F197" s="13">
        <f t="shared" si="12"/>
        <v>0.73333333333333328</v>
      </c>
    </row>
    <row r="198" spans="1:6">
      <c r="A198" s="10" t="s">
        <v>174</v>
      </c>
      <c r="B198" s="11"/>
      <c r="C198" s="16">
        <f>SUM(C199:C210)</f>
        <v>1249</v>
      </c>
      <c r="D198" s="16">
        <f>SUM(D199:D210)</f>
        <v>214</v>
      </c>
      <c r="E198" s="16">
        <f>SUM(E199:E210)</f>
        <v>5056</v>
      </c>
      <c r="F198" s="9">
        <f t="shared" ref="F198" si="16">(C198+D198)/E198</f>
        <v>0.28935917721518989</v>
      </c>
    </row>
    <row r="199" spans="1:6">
      <c r="A199" s="1" t="s">
        <v>175</v>
      </c>
      <c r="B199" s="1" t="s">
        <v>176</v>
      </c>
      <c r="C199" s="14">
        <v>43</v>
      </c>
      <c r="D199" s="14">
        <v>5</v>
      </c>
      <c r="E199" s="14">
        <v>365</v>
      </c>
      <c r="F199" s="13">
        <f t="shared" si="12"/>
        <v>0.13150684931506848</v>
      </c>
    </row>
    <row r="200" spans="1:6">
      <c r="A200" s="1" t="s">
        <v>175</v>
      </c>
      <c r="B200" s="1" t="s">
        <v>177</v>
      </c>
      <c r="C200" s="14">
        <v>122</v>
      </c>
      <c r="D200" s="14">
        <v>15</v>
      </c>
      <c r="E200" s="14">
        <v>511</v>
      </c>
      <c r="F200" s="13">
        <f t="shared" si="12"/>
        <v>0.26810176125244617</v>
      </c>
    </row>
    <row r="201" spans="1:6">
      <c r="A201" s="1" t="s">
        <v>175</v>
      </c>
      <c r="B201" s="1" t="s">
        <v>178</v>
      </c>
      <c r="C201" s="14">
        <v>119</v>
      </c>
      <c r="D201" s="14">
        <v>27</v>
      </c>
      <c r="E201" s="14">
        <v>548</v>
      </c>
      <c r="F201" s="13">
        <f t="shared" si="12"/>
        <v>0.26642335766423358</v>
      </c>
    </row>
    <row r="202" spans="1:6">
      <c r="A202" s="1" t="s">
        <v>175</v>
      </c>
      <c r="B202" s="1" t="s">
        <v>179</v>
      </c>
      <c r="C202" s="14">
        <v>109</v>
      </c>
      <c r="D202" s="14">
        <v>17</v>
      </c>
      <c r="E202" s="14">
        <v>339</v>
      </c>
      <c r="F202" s="13">
        <f t="shared" si="12"/>
        <v>0.37168141592920356</v>
      </c>
    </row>
    <row r="203" spans="1:6">
      <c r="A203" s="1" t="s">
        <v>175</v>
      </c>
      <c r="B203" s="1" t="s">
        <v>180</v>
      </c>
      <c r="C203" s="14">
        <v>186</v>
      </c>
      <c r="D203" s="14">
        <v>20</v>
      </c>
      <c r="E203" s="14">
        <v>450</v>
      </c>
      <c r="F203" s="13">
        <f t="shared" si="12"/>
        <v>0.45777777777777778</v>
      </c>
    </row>
    <row r="204" spans="1:6">
      <c r="A204" s="1" t="s">
        <v>175</v>
      </c>
      <c r="B204" s="1" t="s">
        <v>181</v>
      </c>
      <c r="C204" s="14">
        <v>129</v>
      </c>
      <c r="D204" s="14">
        <v>37</v>
      </c>
      <c r="E204" s="14">
        <v>539</v>
      </c>
      <c r="F204" s="13">
        <f t="shared" si="12"/>
        <v>0.3079777365491651</v>
      </c>
    </row>
    <row r="205" spans="1:6">
      <c r="A205" s="1" t="s">
        <v>175</v>
      </c>
      <c r="B205" s="1" t="s">
        <v>182</v>
      </c>
      <c r="C205" s="14">
        <v>17</v>
      </c>
      <c r="D205" s="14">
        <v>8</v>
      </c>
      <c r="E205" s="14">
        <v>105</v>
      </c>
      <c r="F205" s="13">
        <f t="shared" si="12"/>
        <v>0.23809523809523808</v>
      </c>
    </row>
    <row r="206" spans="1:6">
      <c r="A206" s="1" t="s">
        <v>175</v>
      </c>
      <c r="B206" s="1" t="s">
        <v>183</v>
      </c>
      <c r="C206" s="14">
        <v>124</v>
      </c>
      <c r="D206" s="14">
        <v>24</v>
      </c>
      <c r="E206" s="14">
        <v>687</v>
      </c>
      <c r="F206" s="13">
        <f t="shared" si="12"/>
        <v>0.21542940320232898</v>
      </c>
    </row>
    <row r="207" spans="1:6">
      <c r="A207" s="1" t="s">
        <v>175</v>
      </c>
      <c r="B207" s="1" t="s">
        <v>184</v>
      </c>
      <c r="C207" s="14">
        <v>69</v>
      </c>
      <c r="D207" s="14">
        <v>16</v>
      </c>
      <c r="E207" s="14">
        <v>367</v>
      </c>
      <c r="F207" s="13">
        <f t="shared" si="12"/>
        <v>0.23160762942779292</v>
      </c>
    </row>
    <row r="208" spans="1:6">
      <c r="A208" s="1" t="s">
        <v>175</v>
      </c>
      <c r="B208" s="1" t="s">
        <v>185</v>
      </c>
      <c r="C208" s="14">
        <v>119</v>
      </c>
      <c r="D208" s="14">
        <v>19</v>
      </c>
      <c r="E208" s="14">
        <v>317</v>
      </c>
      <c r="F208" s="13">
        <f t="shared" si="12"/>
        <v>0.43533123028391169</v>
      </c>
    </row>
    <row r="209" spans="1:6">
      <c r="A209" s="1" t="s">
        <v>175</v>
      </c>
      <c r="B209" s="1" t="s">
        <v>186</v>
      </c>
      <c r="C209" s="14">
        <v>129</v>
      </c>
      <c r="D209" s="14">
        <v>21</v>
      </c>
      <c r="E209" s="14">
        <v>696</v>
      </c>
      <c r="F209" s="13">
        <f t="shared" si="12"/>
        <v>0.21551724137931033</v>
      </c>
    </row>
    <row r="210" spans="1:6">
      <c r="A210" s="1" t="s">
        <v>175</v>
      </c>
      <c r="B210" s="1" t="s">
        <v>187</v>
      </c>
      <c r="C210" s="14">
        <v>83</v>
      </c>
      <c r="D210" s="14">
        <v>5</v>
      </c>
      <c r="E210" s="14">
        <v>132</v>
      </c>
      <c r="F210" s="13">
        <f t="shared" si="12"/>
        <v>0.66666666666666663</v>
      </c>
    </row>
    <row r="211" spans="1:6">
      <c r="A211" s="10" t="s">
        <v>188</v>
      </c>
      <c r="B211" s="11"/>
      <c r="C211" s="16">
        <f>SUM(C212:C212)</f>
        <v>64</v>
      </c>
      <c r="D211" s="16">
        <f>SUM(D212:D212)</f>
        <v>12</v>
      </c>
      <c r="E211" s="16">
        <f>SUM(E212:E212)</f>
        <v>109</v>
      </c>
      <c r="F211" s="9">
        <f t="shared" si="12"/>
        <v>0.69724770642201839</v>
      </c>
    </row>
    <row r="212" spans="1:6">
      <c r="A212" s="1" t="s">
        <v>189</v>
      </c>
      <c r="B212" s="1" t="s">
        <v>418</v>
      </c>
      <c r="C212" s="14">
        <v>64</v>
      </c>
      <c r="D212" s="14">
        <v>12</v>
      </c>
      <c r="E212" s="14">
        <v>109</v>
      </c>
      <c r="F212" s="13">
        <f t="shared" si="12"/>
        <v>0.69724770642201839</v>
      </c>
    </row>
    <row r="213" spans="1:6">
      <c r="A213" s="10" t="s">
        <v>190</v>
      </c>
      <c r="B213" s="11"/>
      <c r="C213" s="16">
        <f>SUM(C214:C214)</f>
        <v>281.26</v>
      </c>
      <c r="D213" s="16">
        <f>SUM(D214:D214)</f>
        <v>0</v>
      </c>
      <c r="E213" s="16">
        <f>SUM(E214:E214)</f>
        <v>343</v>
      </c>
      <c r="F213" s="9">
        <f t="shared" ref="F213" si="17">(C213+D213)/E213</f>
        <v>0.82</v>
      </c>
    </row>
    <row r="214" spans="1:6">
      <c r="A214" s="1" t="s">
        <v>191</v>
      </c>
      <c r="B214" s="1" t="s">
        <v>419</v>
      </c>
      <c r="C214" s="14">
        <f>E214*F214</f>
        <v>281.26</v>
      </c>
      <c r="D214" s="14">
        <v>0</v>
      </c>
      <c r="E214" s="14">
        <v>343</v>
      </c>
      <c r="F214" s="13">
        <v>0.82</v>
      </c>
    </row>
    <row r="215" spans="1:6">
      <c r="A215" s="10" t="s">
        <v>192</v>
      </c>
      <c r="B215" s="11"/>
      <c r="C215" s="16">
        <f>SUM(C216:C250)</f>
        <v>2312</v>
      </c>
      <c r="D215" s="16">
        <f>SUM(D216:D250)</f>
        <v>610</v>
      </c>
      <c r="E215" s="16">
        <f>SUM(E216:E250)</f>
        <v>7664</v>
      </c>
      <c r="F215" s="9">
        <f t="shared" ref="F215:F276" si="18">(C215+D215)/E215</f>
        <v>0.38126304801670147</v>
      </c>
    </row>
    <row r="216" spans="1:6">
      <c r="A216" s="1" t="s">
        <v>193</v>
      </c>
      <c r="B216" s="1" t="s">
        <v>194</v>
      </c>
      <c r="C216" s="14">
        <v>37</v>
      </c>
      <c r="D216" s="14">
        <v>9</v>
      </c>
      <c r="E216" s="14">
        <v>112</v>
      </c>
      <c r="F216" s="13">
        <f t="shared" si="18"/>
        <v>0.4107142857142857</v>
      </c>
    </row>
    <row r="217" spans="1:6">
      <c r="A217" s="1" t="s">
        <v>193</v>
      </c>
      <c r="B217" s="1" t="s">
        <v>195</v>
      </c>
      <c r="C217" s="14">
        <v>39</v>
      </c>
      <c r="D217" s="14">
        <v>6</v>
      </c>
      <c r="E217" s="14">
        <v>100</v>
      </c>
      <c r="F217" s="13">
        <f t="shared" si="18"/>
        <v>0.45</v>
      </c>
    </row>
    <row r="218" spans="1:6">
      <c r="A218" s="1" t="s">
        <v>193</v>
      </c>
      <c r="B218" s="1" t="s">
        <v>196</v>
      </c>
      <c r="C218" s="14">
        <v>17</v>
      </c>
      <c r="D218" s="14">
        <v>2</v>
      </c>
      <c r="E218" s="14">
        <v>30</v>
      </c>
      <c r="F218" s="13">
        <f t="shared" si="18"/>
        <v>0.6333333333333333</v>
      </c>
    </row>
    <row r="219" spans="1:6">
      <c r="A219" s="1" t="s">
        <v>193</v>
      </c>
      <c r="B219" s="1" t="s">
        <v>197</v>
      </c>
      <c r="C219" s="14">
        <v>96</v>
      </c>
      <c r="D219" s="14">
        <v>25</v>
      </c>
      <c r="E219" s="14">
        <v>379</v>
      </c>
      <c r="F219" s="13">
        <f t="shared" si="18"/>
        <v>0.31926121372031663</v>
      </c>
    </row>
    <row r="220" spans="1:6">
      <c r="A220" s="1" t="s">
        <v>193</v>
      </c>
      <c r="B220" s="1" t="s">
        <v>198</v>
      </c>
      <c r="C220" s="14">
        <v>58</v>
      </c>
      <c r="D220" s="14">
        <v>18</v>
      </c>
      <c r="E220" s="14">
        <v>193</v>
      </c>
      <c r="F220" s="13">
        <f t="shared" si="18"/>
        <v>0.39378238341968913</v>
      </c>
    </row>
    <row r="221" spans="1:6">
      <c r="A221" s="1" t="s">
        <v>193</v>
      </c>
      <c r="B221" s="1" t="s">
        <v>199</v>
      </c>
      <c r="C221" s="14">
        <v>33</v>
      </c>
      <c r="D221" s="14">
        <v>16</v>
      </c>
      <c r="E221" s="14">
        <v>253</v>
      </c>
      <c r="F221" s="13">
        <f t="shared" si="18"/>
        <v>0.19367588932806323</v>
      </c>
    </row>
    <row r="222" spans="1:6">
      <c r="A222" s="1" t="s">
        <v>193</v>
      </c>
      <c r="B222" s="1" t="s">
        <v>200</v>
      </c>
      <c r="C222" s="14">
        <v>73</v>
      </c>
      <c r="D222" s="14">
        <v>29</v>
      </c>
      <c r="E222" s="14">
        <v>384</v>
      </c>
      <c r="F222" s="13">
        <f t="shared" si="18"/>
        <v>0.265625</v>
      </c>
    </row>
    <row r="223" spans="1:6">
      <c r="A223" s="1" t="s">
        <v>193</v>
      </c>
      <c r="B223" s="1" t="s">
        <v>201</v>
      </c>
      <c r="C223" s="14">
        <v>31</v>
      </c>
      <c r="D223" s="14">
        <v>13</v>
      </c>
      <c r="E223" s="14">
        <v>75</v>
      </c>
      <c r="F223" s="13">
        <f t="shared" si="18"/>
        <v>0.58666666666666667</v>
      </c>
    </row>
    <row r="224" spans="1:6">
      <c r="A224" s="1" t="s">
        <v>193</v>
      </c>
      <c r="B224" s="1" t="s">
        <v>202</v>
      </c>
      <c r="C224" s="14">
        <v>96</v>
      </c>
      <c r="D224" s="14">
        <v>36</v>
      </c>
      <c r="E224" s="14">
        <v>473</v>
      </c>
      <c r="F224" s="13">
        <f t="shared" si="18"/>
        <v>0.27906976744186046</v>
      </c>
    </row>
    <row r="225" spans="1:6">
      <c r="A225" s="1" t="s">
        <v>193</v>
      </c>
      <c r="B225" s="1" t="s">
        <v>203</v>
      </c>
      <c r="C225" s="14">
        <v>127</v>
      </c>
      <c r="D225" s="14">
        <v>27</v>
      </c>
      <c r="E225" s="14">
        <v>378</v>
      </c>
      <c r="F225" s="13">
        <f t="shared" si="18"/>
        <v>0.40740740740740738</v>
      </c>
    </row>
    <row r="226" spans="1:6">
      <c r="A226" s="1" t="s">
        <v>193</v>
      </c>
      <c r="B226" s="1" t="s">
        <v>204</v>
      </c>
      <c r="C226" s="14">
        <v>32</v>
      </c>
      <c r="D226" s="14">
        <v>3</v>
      </c>
      <c r="E226" s="14">
        <v>120</v>
      </c>
      <c r="F226" s="13">
        <f t="shared" si="18"/>
        <v>0.29166666666666669</v>
      </c>
    </row>
    <row r="227" spans="1:6">
      <c r="A227" s="1" t="s">
        <v>193</v>
      </c>
      <c r="B227" s="1" t="s">
        <v>205</v>
      </c>
      <c r="C227" s="14">
        <v>2</v>
      </c>
      <c r="D227" s="14">
        <v>0</v>
      </c>
      <c r="E227" s="14">
        <v>12</v>
      </c>
      <c r="F227" s="13">
        <f t="shared" si="18"/>
        <v>0.16666666666666666</v>
      </c>
    </row>
    <row r="228" spans="1:6">
      <c r="A228" s="1" t="s">
        <v>193</v>
      </c>
      <c r="B228" s="1" t="s">
        <v>206</v>
      </c>
      <c r="C228" s="14">
        <v>192</v>
      </c>
      <c r="D228" s="14">
        <v>49</v>
      </c>
      <c r="E228" s="14">
        <v>443</v>
      </c>
      <c r="F228" s="13">
        <f t="shared" si="18"/>
        <v>0.54401805869074493</v>
      </c>
    </row>
    <row r="229" spans="1:6">
      <c r="A229" s="1" t="s">
        <v>193</v>
      </c>
      <c r="B229" s="1" t="s">
        <v>207</v>
      </c>
      <c r="C229" s="14">
        <v>69</v>
      </c>
      <c r="D229" s="14">
        <v>2</v>
      </c>
      <c r="E229" s="14">
        <v>79</v>
      </c>
      <c r="F229" s="13">
        <f t="shared" si="18"/>
        <v>0.89873417721518989</v>
      </c>
    </row>
    <row r="230" spans="1:6">
      <c r="A230" s="1" t="s">
        <v>193</v>
      </c>
      <c r="B230" s="1" t="s">
        <v>208</v>
      </c>
      <c r="C230" s="14">
        <v>146</v>
      </c>
      <c r="D230" s="14">
        <v>28</v>
      </c>
      <c r="E230" s="14">
        <v>402</v>
      </c>
      <c r="F230" s="13">
        <f t="shared" si="18"/>
        <v>0.43283582089552236</v>
      </c>
    </row>
    <row r="231" spans="1:6">
      <c r="A231" s="1" t="s">
        <v>193</v>
      </c>
      <c r="B231" s="1" t="s">
        <v>209</v>
      </c>
      <c r="C231" s="14">
        <v>140</v>
      </c>
      <c r="D231" s="14">
        <v>35</v>
      </c>
      <c r="E231" s="14">
        <v>366</v>
      </c>
      <c r="F231" s="13">
        <f t="shared" si="18"/>
        <v>0.47814207650273222</v>
      </c>
    </row>
    <row r="232" spans="1:6">
      <c r="A232" s="1" t="s">
        <v>193</v>
      </c>
      <c r="B232" s="1" t="s">
        <v>210</v>
      </c>
      <c r="C232" s="14">
        <v>42</v>
      </c>
      <c r="D232" s="14">
        <v>9</v>
      </c>
      <c r="E232" s="14">
        <v>64</v>
      </c>
      <c r="F232" s="13">
        <f t="shared" si="18"/>
        <v>0.796875</v>
      </c>
    </row>
    <row r="233" spans="1:6">
      <c r="A233" s="1" t="s">
        <v>193</v>
      </c>
      <c r="B233" s="1" t="s">
        <v>211</v>
      </c>
      <c r="C233" s="14">
        <v>62</v>
      </c>
      <c r="D233" s="14">
        <v>16</v>
      </c>
      <c r="E233" s="14">
        <v>148</v>
      </c>
      <c r="F233" s="13">
        <f t="shared" si="18"/>
        <v>0.52702702702702697</v>
      </c>
    </row>
    <row r="234" spans="1:6">
      <c r="A234" s="1" t="s">
        <v>193</v>
      </c>
      <c r="B234" s="1" t="s">
        <v>212</v>
      </c>
      <c r="C234" s="14">
        <v>54</v>
      </c>
      <c r="D234" s="14">
        <v>24</v>
      </c>
      <c r="E234" s="14">
        <v>204</v>
      </c>
      <c r="F234" s="13">
        <f t="shared" si="18"/>
        <v>0.38235294117647056</v>
      </c>
    </row>
    <row r="235" spans="1:6">
      <c r="A235" s="1" t="s">
        <v>193</v>
      </c>
      <c r="B235" s="1" t="s">
        <v>213</v>
      </c>
      <c r="C235" s="14">
        <v>22</v>
      </c>
      <c r="D235" s="14">
        <v>2</v>
      </c>
      <c r="E235" s="14">
        <v>27</v>
      </c>
      <c r="F235" s="13">
        <f t="shared" si="18"/>
        <v>0.88888888888888884</v>
      </c>
    </row>
    <row r="236" spans="1:6">
      <c r="A236" s="1" t="s">
        <v>193</v>
      </c>
      <c r="B236" s="1" t="s">
        <v>214</v>
      </c>
      <c r="C236" s="14">
        <v>126</v>
      </c>
      <c r="D236" s="14">
        <v>25</v>
      </c>
      <c r="E236" s="14">
        <v>420</v>
      </c>
      <c r="F236" s="13">
        <f t="shared" si="18"/>
        <v>0.35952380952380952</v>
      </c>
    </row>
    <row r="237" spans="1:6">
      <c r="A237" s="1" t="s">
        <v>193</v>
      </c>
      <c r="B237" s="1" t="s">
        <v>366</v>
      </c>
      <c r="C237" s="14">
        <v>24</v>
      </c>
      <c r="D237" s="14">
        <v>6</v>
      </c>
      <c r="E237" s="14">
        <v>87</v>
      </c>
      <c r="F237" s="13">
        <f t="shared" ref="F237:F250" si="19">(C237+D237)/E237</f>
        <v>0.34482758620689657</v>
      </c>
    </row>
    <row r="238" spans="1:6">
      <c r="A238" s="1" t="s">
        <v>193</v>
      </c>
      <c r="B238" s="1" t="s">
        <v>215</v>
      </c>
      <c r="C238" s="14">
        <v>81</v>
      </c>
      <c r="D238" s="14">
        <v>9</v>
      </c>
      <c r="E238" s="14">
        <v>305</v>
      </c>
      <c r="F238" s="13">
        <f t="shared" si="19"/>
        <v>0.29508196721311475</v>
      </c>
    </row>
    <row r="239" spans="1:6">
      <c r="A239" s="1" t="s">
        <v>193</v>
      </c>
      <c r="B239" s="1" t="s">
        <v>216</v>
      </c>
      <c r="C239" s="14">
        <v>38</v>
      </c>
      <c r="D239" s="14">
        <v>7</v>
      </c>
      <c r="E239" s="14">
        <v>134</v>
      </c>
      <c r="F239" s="13">
        <f t="shared" si="19"/>
        <v>0.33582089552238809</v>
      </c>
    </row>
    <row r="240" spans="1:6">
      <c r="A240" s="1" t="s">
        <v>193</v>
      </c>
      <c r="B240" s="1" t="s">
        <v>217</v>
      </c>
      <c r="C240" s="14">
        <v>36</v>
      </c>
      <c r="D240" s="14">
        <v>6</v>
      </c>
      <c r="E240" s="14">
        <v>127</v>
      </c>
      <c r="F240" s="13">
        <f t="shared" si="19"/>
        <v>0.33070866141732286</v>
      </c>
    </row>
    <row r="241" spans="1:6">
      <c r="A241" s="1" t="s">
        <v>193</v>
      </c>
      <c r="B241" s="1" t="s">
        <v>218</v>
      </c>
      <c r="C241" s="14">
        <v>115</v>
      </c>
      <c r="D241" s="14">
        <v>29</v>
      </c>
      <c r="E241" s="14">
        <v>385</v>
      </c>
      <c r="F241" s="13">
        <f t="shared" si="19"/>
        <v>0.37402597402597404</v>
      </c>
    </row>
    <row r="242" spans="1:6">
      <c r="A242" s="1" t="s">
        <v>193</v>
      </c>
      <c r="B242" s="1" t="s">
        <v>219</v>
      </c>
      <c r="C242" s="14">
        <v>89</v>
      </c>
      <c r="D242" s="14">
        <v>34</v>
      </c>
      <c r="E242" s="14">
        <v>317</v>
      </c>
      <c r="F242" s="13">
        <f t="shared" si="19"/>
        <v>0.38801261829652994</v>
      </c>
    </row>
    <row r="243" spans="1:6">
      <c r="A243" s="1" t="s">
        <v>193</v>
      </c>
      <c r="B243" s="1" t="s">
        <v>220</v>
      </c>
      <c r="C243" s="14">
        <v>113</v>
      </c>
      <c r="D243" s="14">
        <v>38</v>
      </c>
      <c r="E243" s="14">
        <v>570</v>
      </c>
      <c r="F243" s="13">
        <f t="shared" si="19"/>
        <v>0.26491228070175438</v>
      </c>
    </row>
    <row r="244" spans="1:6">
      <c r="A244" s="1" t="s">
        <v>193</v>
      </c>
      <c r="B244" s="1" t="s">
        <v>221</v>
      </c>
      <c r="C244" s="14">
        <v>32</v>
      </c>
      <c r="D244" s="14">
        <v>11</v>
      </c>
      <c r="E244" s="14">
        <v>153</v>
      </c>
      <c r="F244" s="13">
        <f t="shared" si="19"/>
        <v>0.28104575163398693</v>
      </c>
    </row>
    <row r="245" spans="1:6">
      <c r="A245" s="1" t="s">
        <v>193</v>
      </c>
      <c r="B245" s="1" t="s">
        <v>370</v>
      </c>
      <c r="C245" s="18">
        <v>48</v>
      </c>
      <c r="D245" s="14">
        <v>18</v>
      </c>
      <c r="E245" s="14">
        <v>198</v>
      </c>
      <c r="F245" s="13">
        <f t="shared" si="19"/>
        <v>0.33333333333333331</v>
      </c>
    </row>
    <row r="246" spans="1:6">
      <c r="A246" s="1" t="s">
        <v>193</v>
      </c>
      <c r="B246" s="1" t="s">
        <v>222</v>
      </c>
      <c r="C246" s="14">
        <v>78</v>
      </c>
      <c r="D246" s="14">
        <v>27</v>
      </c>
      <c r="E246" s="14">
        <v>242</v>
      </c>
      <c r="F246" s="13">
        <f t="shared" si="19"/>
        <v>0.43388429752066116</v>
      </c>
    </row>
    <row r="247" spans="1:6">
      <c r="A247" s="1" t="s">
        <v>193</v>
      </c>
      <c r="B247" s="1" t="s">
        <v>223</v>
      </c>
      <c r="C247" s="14">
        <v>9</v>
      </c>
      <c r="D247" s="14">
        <v>6</v>
      </c>
      <c r="E247" s="14">
        <v>40</v>
      </c>
      <c r="F247" s="13">
        <f t="shared" si="19"/>
        <v>0.375</v>
      </c>
    </row>
    <row r="248" spans="1:6">
      <c r="A248" s="1" t="s">
        <v>193</v>
      </c>
      <c r="B248" s="1" t="s">
        <v>224</v>
      </c>
      <c r="C248" s="14">
        <v>23</v>
      </c>
      <c r="D248" s="14">
        <v>3</v>
      </c>
      <c r="E248" s="14">
        <v>34</v>
      </c>
      <c r="F248" s="13">
        <f t="shared" si="19"/>
        <v>0.76470588235294112</v>
      </c>
    </row>
    <row r="249" spans="1:6">
      <c r="A249" s="1" t="s">
        <v>193</v>
      </c>
      <c r="B249" s="1" t="s">
        <v>225</v>
      </c>
      <c r="C249" s="14">
        <v>55</v>
      </c>
      <c r="D249" s="14">
        <v>16</v>
      </c>
      <c r="E249" s="14">
        <v>176</v>
      </c>
      <c r="F249" s="13">
        <f t="shared" si="19"/>
        <v>0.40340909090909088</v>
      </c>
    </row>
    <row r="250" spans="1:6">
      <c r="A250" s="1" t="s">
        <v>193</v>
      </c>
      <c r="B250" s="1" t="s">
        <v>226</v>
      </c>
      <c r="C250" s="14">
        <v>77</v>
      </c>
      <c r="D250" s="14">
        <v>26</v>
      </c>
      <c r="E250" s="14">
        <v>234</v>
      </c>
      <c r="F250" s="13">
        <f t="shared" si="19"/>
        <v>0.44017094017094016</v>
      </c>
    </row>
    <row r="251" spans="1:6">
      <c r="A251" s="10" t="s">
        <v>227</v>
      </c>
      <c r="B251" s="11"/>
      <c r="C251" s="16">
        <f>SUM(C252:C259)</f>
        <v>785</v>
      </c>
      <c r="D251" s="16">
        <f>SUM(D252:D259)</f>
        <v>178</v>
      </c>
      <c r="E251" s="16">
        <f>SUM(E252:E259)</f>
        <v>2347</v>
      </c>
      <c r="F251" s="9">
        <f t="shared" ref="F251" si="20">(C251+D251)/E251</f>
        <v>0.41031103536429486</v>
      </c>
    </row>
    <row r="252" spans="1:6">
      <c r="A252" s="1" t="s">
        <v>228</v>
      </c>
      <c r="B252" s="1" t="s">
        <v>376</v>
      </c>
      <c r="C252" s="14">
        <v>61</v>
      </c>
      <c r="D252" s="14">
        <v>14</v>
      </c>
      <c r="E252" s="14">
        <v>151</v>
      </c>
      <c r="F252" s="13">
        <f t="shared" si="18"/>
        <v>0.49668874172185429</v>
      </c>
    </row>
    <row r="253" spans="1:6">
      <c r="A253" s="1" t="s">
        <v>228</v>
      </c>
      <c r="B253" s="1" t="s">
        <v>229</v>
      </c>
      <c r="C253" s="14">
        <v>139</v>
      </c>
      <c r="D253" s="14">
        <v>18</v>
      </c>
      <c r="E253" s="14">
        <v>364</v>
      </c>
      <c r="F253" s="13">
        <f t="shared" si="18"/>
        <v>0.43131868131868134</v>
      </c>
    </row>
    <row r="254" spans="1:6">
      <c r="A254" s="1" t="s">
        <v>228</v>
      </c>
      <c r="B254" s="1" t="s">
        <v>230</v>
      </c>
      <c r="C254" s="14">
        <v>157</v>
      </c>
      <c r="D254" s="14">
        <v>37</v>
      </c>
      <c r="E254" s="14">
        <v>664</v>
      </c>
      <c r="F254" s="13">
        <f t="shared" si="18"/>
        <v>0.29216867469879521</v>
      </c>
    </row>
    <row r="255" spans="1:6">
      <c r="A255" s="1" t="s">
        <v>228</v>
      </c>
      <c r="B255" s="1" t="s">
        <v>231</v>
      </c>
      <c r="C255" s="14">
        <v>78</v>
      </c>
      <c r="D255" s="14">
        <v>27</v>
      </c>
      <c r="E255" s="14">
        <v>259</v>
      </c>
      <c r="F255" s="13">
        <f t="shared" si="18"/>
        <v>0.40540540540540543</v>
      </c>
    </row>
    <row r="256" spans="1:6">
      <c r="A256" s="1" t="s">
        <v>228</v>
      </c>
      <c r="B256" s="1" t="s">
        <v>377</v>
      </c>
      <c r="C256" s="14">
        <v>60</v>
      </c>
      <c r="D256" s="14">
        <v>6</v>
      </c>
      <c r="E256" s="14">
        <v>135</v>
      </c>
      <c r="F256" s="13">
        <f t="shared" si="18"/>
        <v>0.48888888888888887</v>
      </c>
    </row>
    <row r="257" spans="1:6">
      <c r="A257" s="1" t="s">
        <v>228</v>
      </c>
      <c r="B257" s="1" t="s">
        <v>232</v>
      </c>
      <c r="C257" s="14">
        <v>79</v>
      </c>
      <c r="D257" s="14">
        <v>26</v>
      </c>
      <c r="E257" s="14">
        <v>277</v>
      </c>
      <c r="F257" s="13">
        <f t="shared" si="18"/>
        <v>0.37906137184115524</v>
      </c>
    </row>
    <row r="258" spans="1:6">
      <c r="A258" s="1" t="s">
        <v>228</v>
      </c>
      <c r="B258" s="1" t="s">
        <v>233</v>
      </c>
      <c r="C258" s="14">
        <v>76</v>
      </c>
      <c r="D258" s="14">
        <v>22</v>
      </c>
      <c r="E258" s="14">
        <v>182</v>
      </c>
      <c r="F258" s="13">
        <f t="shared" si="18"/>
        <v>0.53846153846153844</v>
      </c>
    </row>
    <row r="259" spans="1:6">
      <c r="A259" s="1" t="s">
        <v>228</v>
      </c>
      <c r="B259" s="1" t="s">
        <v>234</v>
      </c>
      <c r="C259" s="14">
        <v>135</v>
      </c>
      <c r="D259" s="14">
        <v>28</v>
      </c>
      <c r="E259" s="14">
        <v>315</v>
      </c>
      <c r="F259" s="13">
        <f t="shared" si="18"/>
        <v>0.51746031746031751</v>
      </c>
    </row>
    <row r="260" spans="1:6">
      <c r="A260" s="10" t="s">
        <v>235</v>
      </c>
      <c r="B260" s="11"/>
      <c r="C260" s="16">
        <f>SUM(C261)</f>
        <v>89</v>
      </c>
      <c r="D260" s="16">
        <f>SUM(D261)</f>
        <v>8</v>
      </c>
      <c r="E260" s="16">
        <f>SUM(E261)</f>
        <v>126</v>
      </c>
      <c r="F260" s="9">
        <f t="shared" si="18"/>
        <v>0.76984126984126988</v>
      </c>
    </row>
    <row r="261" spans="1:6">
      <c r="A261" s="1" t="s">
        <v>236</v>
      </c>
      <c r="B261" s="1" t="s">
        <v>237</v>
      </c>
      <c r="C261" s="14">
        <v>89</v>
      </c>
      <c r="D261" s="14">
        <v>8</v>
      </c>
      <c r="E261" s="14">
        <v>126</v>
      </c>
      <c r="F261" s="13">
        <f t="shared" si="18"/>
        <v>0.76984126984126988</v>
      </c>
    </row>
    <row r="262" spans="1:6">
      <c r="A262" s="10" t="s">
        <v>238</v>
      </c>
      <c r="B262" s="11"/>
      <c r="C262" s="15">
        <f>SUM(C263:C275)</f>
        <v>891</v>
      </c>
      <c r="D262" s="15">
        <f t="shared" ref="D262:E262" si="21">SUM(D263:D275)</f>
        <v>184</v>
      </c>
      <c r="E262" s="15">
        <f t="shared" si="21"/>
        <v>2375</v>
      </c>
      <c r="F262" s="9">
        <f t="shared" si="18"/>
        <v>0.45263157894736844</v>
      </c>
    </row>
    <row r="263" spans="1:6">
      <c r="A263" s="1" t="s">
        <v>239</v>
      </c>
      <c r="B263" s="1" t="s">
        <v>240</v>
      </c>
      <c r="C263" s="14">
        <v>20</v>
      </c>
      <c r="D263" s="14">
        <v>0</v>
      </c>
      <c r="E263" s="14">
        <v>27</v>
      </c>
      <c r="F263" s="13">
        <f t="shared" si="18"/>
        <v>0.7407407407407407</v>
      </c>
    </row>
    <row r="264" spans="1:6">
      <c r="A264" s="1" t="s">
        <v>239</v>
      </c>
      <c r="B264" s="1" t="s">
        <v>241</v>
      </c>
      <c r="C264" s="14">
        <v>7</v>
      </c>
      <c r="D264" s="14">
        <v>0</v>
      </c>
      <c r="E264" s="14">
        <v>13</v>
      </c>
      <c r="F264" s="13">
        <f t="shared" si="18"/>
        <v>0.53846153846153844</v>
      </c>
    </row>
    <row r="265" spans="1:6">
      <c r="A265" s="1" t="s">
        <v>239</v>
      </c>
      <c r="B265" s="1" t="s">
        <v>242</v>
      </c>
      <c r="C265" s="14">
        <v>136</v>
      </c>
      <c r="D265" s="14">
        <v>27</v>
      </c>
      <c r="E265" s="14">
        <v>274</v>
      </c>
      <c r="F265" s="13">
        <f t="shared" si="18"/>
        <v>0.5948905109489051</v>
      </c>
    </row>
    <row r="266" spans="1:6">
      <c r="A266" s="1" t="s">
        <v>239</v>
      </c>
      <c r="B266" s="1" t="s">
        <v>243</v>
      </c>
      <c r="C266" s="14">
        <v>6</v>
      </c>
      <c r="D266" s="14">
        <v>0</v>
      </c>
      <c r="E266" s="14">
        <v>10</v>
      </c>
      <c r="F266" s="13">
        <f t="shared" si="18"/>
        <v>0.6</v>
      </c>
    </row>
    <row r="267" spans="1:6">
      <c r="A267" s="1" t="s">
        <v>239</v>
      </c>
      <c r="B267" s="1" t="s">
        <v>244</v>
      </c>
      <c r="C267" s="14">
        <v>246</v>
      </c>
      <c r="D267" s="14">
        <v>45</v>
      </c>
      <c r="E267" s="14">
        <v>722</v>
      </c>
      <c r="F267" s="13">
        <f t="shared" si="18"/>
        <v>0.40304709141274236</v>
      </c>
    </row>
    <row r="268" spans="1:6">
      <c r="A268" s="1" t="s">
        <v>239</v>
      </c>
      <c r="B268" s="1" t="s">
        <v>245</v>
      </c>
      <c r="C268" s="14">
        <v>173</v>
      </c>
      <c r="D268" s="14">
        <v>37</v>
      </c>
      <c r="E268" s="14">
        <v>470</v>
      </c>
      <c r="F268" s="13">
        <f t="shared" si="18"/>
        <v>0.44680851063829785</v>
      </c>
    </row>
    <row r="269" spans="1:6">
      <c r="A269" s="1" t="s">
        <v>239</v>
      </c>
      <c r="B269" s="1" t="s">
        <v>246</v>
      </c>
      <c r="C269" s="14">
        <v>11</v>
      </c>
      <c r="D269" s="14">
        <v>0</v>
      </c>
      <c r="E269" s="14">
        <v>17</v>
      </c>
      <c r="F269" s="13">
        <f t="shared" si="18"/>
        <v>0.6470588235294118</v>
      </c>
    </row>
    <row r="270" spans="1:6">
      <c r="A270" s="1" t="s">
        <v>239</v>
      </c>
      <c r="B270" s="1" t="s">
        <v>247</v>
      </c>
      <c r="C270" s="14">
        <v>107</v>
      </c>
      <c r="D270" s="14">
        <v>37</v>
      </c>
      <c r="E270" s="14">
        <v>247</v>
      </c>
      <c r="F270" s="13">
        <f t="shared" si="18"/>
        <v>0.582995951417004</v>
      </c>
    </row>
    <row r="271" spans="1:6">
      <c r="A271" s="1" t="s">
        <v>239</v>
      </c>
      <c r="B271" s="1" t="s">
        <v>47</v>
      </c>
      <c r="C271" s="14">
        <v>81</v>
      </c>
      <c r="D271" s="14">
        <v>10</v>
      </c>
      <c r="E271" s="14">
        <v>210</v>
      </c>
      <c r="F271" s="13">
        <f t="shared" si="18"/>
        <v>0.43333333333333335</v>
      </c>
    </row>
    <row r="272" spans="1:6">
      <c r="A272" s="1" t="s">
        <v>239</v>
      </c>
      <c r="B272" s="1" t="s">
        <v>248</v>
      </c>
      <c r="C272" s="14">
        <v>24</v>
      </c>
      <c r="D272" s="14">
        <v>2</v>
      </c>
      <c r="E272" s="14">
        <v>32</v>
      </c>
      <c r="F272" s="13">
        <f t="shared" si="18"/>
        <v>0.8125</v>
      </c>
    </row>
    <row r="273" spans="1:7">
      <c r="A273" s="1" t="s">
        <v>239</v>
      </c>
      <c r="B273" s="1" t="s">
        <v>249</v>
      </c>
      <c r="C273" s="14">
        <v>26</v>
      </c>
      <c r="D273" s="14">
        <v>1</v>
      </c>
      <c r="E273" s="14">
        <v>34</v>
      </c>
      <c r="F273" s="13">
        <f t="shared" si="18"/>
        <v>0.79411764705882348</v>
      </c>
    </row>
    <row r="274" spans="1:7">
      <c r="A274" s="1" t="s">
        <v>239</v>
      </c>
      <c r="B274" s="1" t="s">
        <v>250</v>
      </c>
      <c r="C274" s="14">
        <v>44</v>
      </c>
      <c r="D274" s="14">
        <v>22</v>
      </c>
      <c r="E274" s="14">
        <v>299</v>
      </c>
      <c r="F274" s="13">
        <f t="shared" si="18"/>
        <v>0.22073578595317725</v>
      </c>
    </row>
    <row r="275" spans="1:7">
      <c r="A275" s="1" t="s">
        <v>239</v>
      </c>
      <c r="B275" s="1" t="s">
        <v>251</v>
      </c>
      <c r="C275" s="14">
        <v>10</v>
      </c>
      <c r="D275" s="14">
        <v>3</v>
      </c>
      <c r="E275" s="14">
        <v>20</v>
      </c>
      <c r="F275" s="13">
        <f t="shared" si="18"/>
        <v>0.65</v>
      </c>
    </row>
    <row r="276" spans="1:7">
      <c r="A276" s="10" t="s">
        <v>252</v>
      </c>
      <c r="B276" s="11"/>
      <c r="C276" s="16">
        <f>SUM(C277:C285)</f>
        <v>281.68</v>
      </c>
      <c r="D276" s="16">
        <f>SUM(D277:D285)</f>
        <v>0</v>
      </c>
      <c r="E276" s="16">
        <f>SUM(E277:E285)</f>
        <v>386</v>
      </c>
      <c r="F276" s="25">
        <f t="shared" si="18"/>
        <v>0.72974093264248707</v>
      </c>
    </row>
    <row r="277" spans="1:7">
      <c r="A277" s="1" t="s">
        <v>253</v>
      </c>
      <c r="B277" s="1" t="s">
        <v>254</v>
      </c>
      <c r="C277" s="14">
        <f>E277*F277</f>
        <v>24.84</v>
      </c>
      <c r="D277" s="14">
        <v>0</v>
      </c>
      <c r="E277" s="14">
        <v>54</v>
      </c>
      <c r="F277" s="23">
        <v>0.46</v>
      </c>
    </row>
    <row r="278" spans="1:7">
      <c r="A278" s="1" t="s">
        <v>253</v>
      </c>
      <c r="B278" s="1" t="s">
        <v>255</v>
      </c>
      <c r="C278" s="14">
        <f t="shared" ref="C278:C285" si="22">E278*F278</f>
        <v>59.589999999999996</v>
      </c>
      <c r="D278" s="14">
        <v>0</v>
      </c>
      <c r="E278" s="14">
        <v>101</v>
      </c>
      <c r="F278" s="23">
        <v>0.59</v>
      </c>
    </row>
    <row r="279" spans="1:7">
      <c r="A279" s="1" t="s">
        <v>253</v>
      </c>
      <c r="B279" s="1" t="s">
        <v>256</v>
      </c>
      <c r="C279" s="14">
        <f t="shared" si="22"/>
        <v>39</v>
      </c>
      <c r="D279" s="14">
        <v>0</v>
      </c>
      <c r="E279" s="14">
        <v>39</v>
      </c>
      <c r="F279" s="23">
        <v>1</v>
      </c>
    </row>
    <row r="280" spans="1:7">
      <c r="A280" s="1" t="s">
        <v>253</v>
      </c>
      <c r="B280" s="1" t="s">
        <v>257</v>
      </c>
      <c r="C280" s="14">
        <f t="shared" si="22"/>
        <v>51.62</v>
      </c>
      <c r="D280" s="14">
        <v>0</v>
      </c>
      <c r="E280" s="14">
        <v>58</v>
      </c>
      <c r="F280" s="23">
        <v>0.89</v>
      </c>
    </row>
    <row r="281" spans="1:7">
      <c r="A281" s="1" t="s">
        <v>253</v>
      </c>
      <c r="B281" s="1" t="s">
        <v>258</v>
      </c>
      <c r="C281" s="14">
        <f t="shared" si="22"/>
        <v>14</v>
      </c>
      <c r="D281" s="14">
        <v>0</v>
      </c>
      <c r="E281" s="14">
        <v>14</v>
      </c>
      <c r="F281" s="23">
        <v>1</v>
      </c>
    </row>
    <row r="282" spans="1:7">
      <c r="A282" s="1" t="s">
        <v>253</v>
      </c>
      <c r="B282" s="1" t="s">
        <v>259</v>
      </c>
      <c r="C282" s="14">
        <f t="shared" si="22"/>
        <v>18.62</v>
      </c>
      <c r="D282" s="14">
        <v>0</v>
      </c>
      <c r="E282" s="14">
        <v>19</v>
      </c>
      <c r="F282" s="23">
        <v>0.98</v>
      </c>
    </row>
    <row r="283" spans="1:7" s="12" customFormat="1">
      <c r="A283" s="1" t="s">
        <v>253</v>
      </c>
      <c r="B283" s="1" t="s">
        <v>260</v>
      </c>
      <c r="C283" s="14">
        <f t="shared" si="22"/>
        <v>16.149999999999999</v>
      </c>
      <c r="D283" s="14">
        <v>0</v>
      </c>
      <c r="E283" s="14">
        <v>19</v>
      </c>
      <c r="F283" s="23">
        <v>0.85</v>
      </c>
      <c r="G283" s="26"/>
    </row>
    <row r="284" spans="1:7">
      <c r="A284" s="1" t="s">
        <v>253</v>
      </c>
      <c r="B284" s="1" t="s">
        <v>261</v>
      </c>
      <c r="C284" s="14">
        <f t="shared" si="22"/>
        <v>35.36</v>
      </c>
      <c r="D284" s="14">
        <v>0</v>
      </c>
      <c r="E284" s="14">
        <v>52</v>
      </c>
      <c r="F284" s="23">
        <v>0.68</v>
      </c>
    </row>
    <row r="285" spans="1:7">
      <c r="A285" s="1" t="s">
        <v>253</v>
      </c>
      <c r="B285" s="1" t="s">
        <v>262</v>
      </c>
      <c r="C285" s="14">
        <f t="shared" si="22"/>
        <v>22.5</v>
      </c>
      <c r="D285" s="14">
        <v>0</v>
      </c>
      <c r="E285" s="14">
        <v>30</v>
      </c>
      <c r="F285" s="23">
        <v>0.75</v>
      </c>
    </row>
    <row r="286" spans="1:7">
      <c r="A286" s="10" t="s">
        <v>263</v>
      </c>
      <c r="B286" s="11"/>
      <c r="C286" s="16">
        <f>SUM(C287:C299)</f>
        <v>232</v>
      </c>
      <c r="D286" s="16">
        <f t="shared" ref="D286:E286" si="23">SUM(D287:D299)</f>
        <v>12</v>
      </c>
      <c r="E286" s="16">
        <f t="shared" si="23"/>
        <v>371</v>
      </c>
      <c r="F286" s="9">
        <f t="shared" ref="F286:F338" si="24">(C286+D286)/E286</f>
        <v>0.65768194070080865</v>
      </c>
    </row>
    <row r="287" spans="1:7">
      <c r="A287" s="29" t="s">
        <v>264</v>
      </c>
      <c r="B287" s="27" t="s">
        <v>420</v>
      </c>
      <c r="C287" s="28">
        <v>14</v>
      </c>
      <c r="D287" s="28">
        <v>0</v>
      </c>
      <c r="E287" s="28">
        <v>15</v>
      </c>
      <c r="F287" s="13">
        <f t="shared" si="24"/>
        <v>0.93333333333333335</v>
      </c>
    </row>
    <row r="288" spans="1:7">
      <c r="A288" s="1" t="s">
        <v>264</v>
      </c>
      <c r="B288" s="1" t="s">
        <v>421</v>
      </c>
      <c r="C288" s="14">
        <v>5</v>
      </c>
      <c r="D288" s="14">
        <v>0</v>
      </c>
      <c r="E288" s="14">
        <v>11</v>
      </c>
      <c r="F288" s="13">
        <f t="shared" si="24"/>
        <v>0.45454545454545453</v>
      </c>
    </row>
    <row r="289" spans="1:6">
      <c r="A289" s="1" t="s">
        <v>264</v>
      </c>
      <c r="B289" s="1" t="s">
        <v>422</v>
      </c>
      <c r="C289" s="14">
        <v>10</v>
      </c>
      <c r="D289" s="14">
        <v>2</v>
      </c>
      <c r="E289" s="14">
        <v>20</v>
      </c>
      <c r="F289" s="13">
        <f t="shared" si="24"/>
        <v>0.6</v>
      </c>
    </row>
    <row r="290" spans="1:6">
      <c r="A290" s="1" t="s">
        <v>264</v>
      </c>
      <c r="B290" s="1" t="s">
        <v>423</v>
      </c>
      <c r="C290" s="14">
        <v>7</v>
      </c>
      <c r="D290" s="14">
        <v>3</v>
      </c>
      <c r="E290" s="14">
        <v>12</v>
      </c>
      <c r="F290" s="13">
        <f t="shared" si="24"/>
        <v>0.83333333333333337</v>
      </c>
    </row>
    <row r="291" spans="1:6">
      <c r="A291" s="1" t="s">
        <v>264</v>
      </c>
      <c r="B291" s="1" t="s">
        <v>424</v>
      </c>
      <c r="C291" s="14">
        <v>12</v>
      </c>
      <c r="D291" s="14">
        <v>0</v>
      </c>
      <c r="E291" s="14">
        <v>18</v>
      </c>
      <c r="F291" s="13">
        <f t="shared" si="24"/>
        <v>0.66666666666666663</v>
      </c>
    </row>
    <row r="292" spans="1:6">
      <c r="A292" s="1" t="s">
        <v>264</v>
      </c>
      <c r="B292" s="1" t="s">
        <v>425</v>
      </c>
      <c r="C292" s="14">
        <v>21</v>
      </c>
      <c r="D292" s="14">
        <v>0</v>
      </c>
      <c r="E292" s="14">
        <v>33</v>
      </c>
      <c r="F292" s="13">
        <f t="shared" si="24"/>
        <v>0.63636363636363635</v>
      </c>
    </row>
    <row r="293" spans="1:6">
      <c r="A293" s="1" t="s">
        <v>264</v>
      </c>
      <c r="B293" s="1" t="s">
        <v>426</v>
      </c>
      <c r="C293" s="14">
        <v>22</v>
      </c>
      <c r="D293" s="14">
        <v>0</v>
      </c>
      <c r="E293" s="14">
        <v>30</v>
      </c>
      <c r="F293" s="13">
        <f t="shared" si="24"/>
        <v>0.73333333333333328</v>
      </c>
    </row>
    <row r="294" spans="1:6">
      <c r="A294" s="1" t="s">
        <v>264</v>
      </c>
      <c r="B294" s="1" t="s">
        <v>427</v>
      </c>
      <c r="C294" s="14">
        <v>17</v>
      </c>
      <c r="D294" s="14">
        <v>1</v>
      </c>
      <c r="E294" s="14">
        <v>33</v>
      </c>
      <c r="F294" s="13">
        <f t="shared" si="24"/>
        <v>0.54545454545454541</v>
      </c>
    </row>
    <row r="295" spans="1:6">
      <c r="A295" s="1" t="s">
        <v>264</v>
      </c>
      <c r="B295" s="1" t="s">
        <v>428</v>
      </c>
      <c r="C295" s="14">
        <v>42</v>
      </c>
      <c r="D295" s="14">
        <v>5</v>
      </c>
      <c r="E295" s="14">
        <v>65</v>
      </c>
      <c r="F295" s="13">
        <f t="shared" si="24"/>
        <v>0.72307692307692306</v>
      </c>
    </row>
    <row r="296" spans="1:6">
      <c r="A296" s="1" t="s">
        <v>264</v>
      </c>
      <c r="B296" s="1" t="s">
        <v>429</v>
      </c>
      <c r="C296" s="14">
        <v>27</v>
      </c>
      <c r="D296" s="14">
        <v>0</v>
      </c>
      <c r="E296" s="14">
        <v>30</v>
      </c>
      <c r="F296" s="13">
        <f t="shared" si="24"/>
        <v>0.9</v>
      </c>
    </row>
    <row r="297" spans="1:6">
      <c r="A297" s="1" t="s">
        <v>264</v>
      </c>
      <c r="B297" s="1" t="s">
        <v>430</v>
      </c>
      <c r="C297" s="14">
        <v>20</v>
      </c>
      <c r="D297" s="14">
        <v>1</v>
      </c>
      <c r="E297" s="14">
        <v>31</v>
      </c>
      <c r="F297" s="13">
        <f t="shared" si="24"/>
        <v>0.67741935483870963</v>
      </c>
    </row>
    <row r="298" spans="1:6">
      <c r="A298" s="1" t="s">
        <v>264</v>
      </c>
      <c r="B298" s="1" t="s">
        <v>431</v>
      </c>
      <c r="C298" s="14">
        <v>4</v>
      </c>
      <c r="D298" s="14">
        <v>0</v>
      </c>
      <c r="E298" s="14">
        <v>16</v>
      </c>
      <c r="F298" s="13">
        <f t="shared" si="24"/>
        <v>0.25</v>
      </c>
    </row>
    <row r="299" spans="1:6">
      <c r="A299" s="1" t="s">
        <v>264</v>
      </c>
      <c r="B299" s="1" t="s">
        <v>432</v>
      </c>
      <c r="C299" s="14">
        <v>31</v>
      </c>
      <c r="D299" s="14">
        <v>0</v>
      </c>
      <c r="E299" s="14">
        <v>57</v>
      </c>
      <c r="F299" s="13">
        <f t="shared" si="24"/>
        <v>0.54385964912280704</v>
      </c>
    </row>
    <row r="300" spans="1:6">
      <c r="A300" s="10" t="s">
        <v>265</v>
      </c>
      <c r="B300" s="11"/>
      <c r="C300" s="16">
        <f>SUM(C301:C326)</f>
        <v>3830.4500000000003</v>
      </c>
      <c r="D300" s="16">
        <f>SUM(D301:D326)</f>
        <v>0</v>
      </c>
      <c r="E300" s="16">
        <f>SUM(E301:E326)</f>
        <v>4252</v>
      </c>
      <c r="F300" s="9">
        <f t="shared" ref="F300" si="25">(C300+D300)/E300</f>
        <v>0.90085841956726254</v>
      </c>
    </row>
    <row r="301" spans="1:6">
      <c r="A301" s="1" t="s">
        <v>266</v>
      </c>
      <c r="B301" s="1" t="s">
        <v>433</v>
      </c>
      <c r="C301" s="14">
        <v>91</v>
      </c>
      <c r="D301" s="14">
        <v>0</v>
      </c>
      <c r="E301" s="14">
        <v>91</v>
      </c>
      <c r="F301" s="13">
        <f t="shared" si="24"/>
        <v>1</v>
      </c>
    </row>
    <row r="302" spans="1:6">
      <c r="A302" s="1" t="s">
        <v>266</v>
      </c>
      <c r="B302" s="1" t="s">
        <v>434</v>
      </c>
      <c r="C302" s="14">
        <v>111</v>
      </c>
      <c r="D302" s="14">
        <v>0</v>
      </c>
      <c r="E302" s="14">
        <v>111</v>
      </c>
      <c r="F302" s="13">
        <f t="shared" si="24"/>
        <v>1</v>
      </c>
    </row>
    <row r="303" spans="1:6">
      <c r="A303" s="1" t="s">
        <v>266</v>
      </c>
      <c r="B303" s="1" t="s">
        <v>435</v>
      </c>
      <c r="C303" s="14">
        <v>182</v>
      </c>
      <c r="D303" s="14">
        <v>0</v>
      </c>
      <c r="E303" s="14">
        <v>182</v>
      </c>
      <c r="F303" s="13">
        <f t="shared" si="24"/>
        <v>1</v>
      </c>
    </row>
    <row r="304" spans="1:6">
      <c r="A304" s="1" t="s">
        <v>266</v>
      </c>
      <c r="B304" s="1" t="s">
        <v>436</v>
      </c>
      <c r="C304" s="14">
        <f>E304*F304</f>
        <v>153.99</v>
      </c>
      <c r="D304" s="14">
        <v>0</v>
      </c>
      <c r="E304" s="14">
        <v>177</v>
      </c>
      <c r="F304" s="13">
        <v>0.87</v>
      </c>
    </row>
    <row r="305" spans="1:6">
      <c r="A305" s="1" t="s">
        <v>266</v>
      </c>
      <c r="B305" s="1" t="s">
        <v>437</v>
      </c>
      <c r="C305" s="14">
        <v>139</v>
      </c>
      <c r="D305" s="14">
        <v>0</v>
      </c>
      <c r="E305" s="14">
        <v>139</v>
      </c>
      <c r="F305" s="13">
        <f t="shared" si="24"/>
        <v>1</v>
      </c>
    </row>
    <row r="306" spans="1:6">
      <c r="A306" s="1" t="s">
        <v>266</v>
      </c>
      <c r="B306" s="1" t="s">
        <v>438</v>
      </c>
      <c r="C306" s="14">
        <f>E306*F306</f>
        <v>362.09999999999997</v>
      </c>
      <c r="D306" s="14">
        <v>0</v>
      </c>
      <c r="E306" s="14">
        <v>510</v>
      </c>
      <c r="F306" s="13">
        <v>0.71</v>
      </c>
    </row>
    <row r="307" spans="1:6">
      <c r="A307" s="1" t="s">
        <v>266</v>
      </c>
      <c r="B307" s="1" t="s">
        <v>439</v>
      </c>
      <c r="C307" s="14">
        <v>147</v>
      </c>
      <c r="D307" s="14">
        <v>0</v>
      </c>
      <c r="E307" s="14">
        <v>147</v>
      </c>
      <c r="F307" s="13">
        <f t="shared" si="24"/>
        <v>1</v>
      </c>
    </row>
    <row r="308" spans="1:6">
      <c r="A308" s="1" t="s">
        <v>266</v>
      </c>
      <c r="B308" s="1" t="s">
        <v>440</v>
      </c>
      <c r="C308" s="14">
        <v>223</v>
      </c>
      <c r="D308" s="14">
        <v>0</v>
      </c>
      <c r="E308" s="14">
        <v>223</v>
      </c>
      <c r="F308" s="13">
        <f t="shared" si="24"/>
        <v>1</v>
      </c>
    </row>
    <row r="309" spans="1:6">
      <c r="A309" s="1" t="s">
        <v>266</v>
      </c>
      <c r="B309" s="1" t="s">
        <v>445</v>
      </c>
      <c r="C309" s="14">
        <v>182</v>
      </c>
      <c r="D309" s="14">
        <v>0</v>
      </c>
      <c r="E309" s="14">
        <v>182</v>
      </c>
      <c r="F309" s="13">
        <f>(C309+D309)/E309</f>
        <v>1</v>
      </c>
    </row>
    <row r="310" spans="1:6">
      <c r="A310" s="1" t="s">
        <v>266</v>
      </c>
      <c r="B310" s="1" t="s">
        <v>441</v>
      </c>
      <c r="C310" s="14">
        <v>118</v>
      </c>
      <c r="D310" s="14">
        <v>0</v>
      </c>
      <c r="E310" s="14">
        <v>118</v>
      </c>
      <c r="F310" s="13">
        <f t="shared" si="24"/>
        <v>1</v>
      </c>
    </row>
    <row r="311" spans="1:6">
      <c r="A311" s="1" t="s">
        <v>266</v>
      </c>
      <c r="B311" s="1" t="s">
        <v>442</v>
      </c>
      <c r="C311" s="14">
        <f>E311*F311</f>
        <v>270.58</v>
      </c>
      <c r="D311" s="14">
        <v>0</v>
      </c>
      <c r="E311" s="14">
        <v>326</v>
      </c>
      <c r="F311" s="13">
        <v>0.83</v>
      </c>
    </row>
    <row r="312" spans="1:6">
      <c r="A312" s="1" t="s">
        <v>266</v>
      </c>
      <c r="B312" s="1" t="s">
        <v>443</v>
      </c>
      <c r="C312" s="14">
        <v>118</v>
      </c>
      <c r="D312" s="14">
        <v>0</v>
      </c>
      <c r="E312" s="14">
        <v>118</v>
      </c>
      <c r="F312" s="13">
        <f t="shared" si="24"/>
        <v>1</v>
      </c>
    </row>
    <row r="313" spans="1:6">
      <c r="A313" s="1" t="s">
        <v>266</v>
      </c>
      <c r="B313" s="1" t="s">
        <v>444</v>
      </c>
      <c r="C313" s="14">
        <v>245</v>
      </c>
      <c r="D313" s="14">
        <v>0</v>
      </c>
      <c r="E313" s="14">
        <v>245</v>
      </c>
      <c r="F313" s="13">
        <f t="shared" si="24"/>
        <v>1</v>
      </c>
    </row>
    <row r="314" spans="1:6">
      <c r="A314" s="1" t="s">
        <v>266</v>
      </c>
      <c r="B314" s="1" t="s">
        <v>446</v>
      </c>
      <c r="C314" s="14">
        <f>E314*F314</f>
        <v>217.8</v>
      </c>
      <c r="D314" s="14">
        <v>0</v>
      </c>
      <c r="E314" s="14">
        <v>220</v>
      </c>
      <c r="F314" s="13">
        <v>0.99</v>
      </c>
    </row>
    <row r="315" spans="1:6">
      <c r="A315" s="1" t="s">
        <v>266</v>
      </c>
      <c r="B315" s="1" t="s">
        <v>447</v>
      </c>
      <c r="C315" s="14">
        <f>E315*F315</f>
        <v>45.36</v>
      </c>
      <c r="D315" s="14">
        <v>0</v>
      </c>
      <c r="E315" s="14">
        <v>126</v>
      </c>
      <c r="F315" s="13">
        <v>0.36</v>
      </c>
    </row>
    <row r="316" spans="1:6">
      <c r="A316" s="1" t="s">
        <v>266</v>
      </c>
      <c r="B316" s="1" t="s">
        <v>448</v>
      </c>
      <c r="C316" s="14">
        <v>116</v>
      </c>
      <c r="D316" s="14">
        <v>0</v>
      </c>
      <c r="E316" s="14">
        <v>116</v>
      </c>
      <c r="F316" s="13">
        <f t="shared" si="24"/>
        <v>1</v>
      </c>
    </row>
    <row r="317" spans="1:6">
      <c r="A317" s="1" t="s">
        <v>266</v>
      </c>
      <c r="B317" s="1" t="s">
        <v>449</v>
      </c>
      <c r="C317" s="14">
        <v>151</v>
      </c>
      <c r="D317" s="14">
        <v>0</v>
      </c>
      <c r="E317" s="14">
        <v>151</v>
      </c>
      <c r="F317" s="13">
        <f t="shared" si="24"/>
        <v>1</v>
      </c>
    </row>
    <row r="318" spans="1:6">
      <c r="A318" s="1" t="s">
        <v>266</v>
      </c>
      <c r="B318" s="1" t="s">
        <v>450</v>
      </c>
      <c r="C318" s="14">
        <f>E318*F318</f>
        <v>178.56</v>
      </c>
      <c r="D318" s="14">
        <v>0</v>
      </c>
      <c r="E318" s="14">
        <v>279</v>
      </c>
      <c r="F318" s="13">
        <v>0.64</v>
      </c>
    </row>
    <row r="319" spans="1:6">
      <c r="A319" s="1" t="s">
        <v>266</v>
      </c>
      <c r="B319" s="1" t="s">
        <v>451</v>
      </c>
      <c r="C319" s="14">
        <v>90</v>
      </c>
      <c r="D319" s="14">
        <v>0</v>
      </c>
      <c r="E319" s="14">
        <v>90</v>
      </c>
      <c r="F319" s="13">
        <f t="shared" si="24"/>
        <v>1</v>
      </c>
    </row>
    <row r="320" spans="1:6">
      <c r="A320" s="1" t="s">
        <v>266</v>
      </c>
      <c r="B320" s="1" t="s">
        <v>452</v>
      </c>
      <c r="C320" s="14">
        <f>E320*F320</f>
        <v>187.06</v>
      </c>
      <c r="D320" s="14">
        <v>0</v>
      </c>
      <c r="E320" s="14">
        <v>199</v>
      </c>
      <c r="F320" s="13">
        <v>0.94</v>
      </c>
    </row>
    <row r="321" spans="1:6">
      <c r="A321" s="1" t="s">
        <v>266</v>
      </c>
      <c r="B321" s="1" t="s">
        <v>453</v>
      </c>
      <c r="C321" s="14">
        <v>47</v>
      </c>
      <c r="D321" s="14">
        <v>0</v>
      </c>
      <c r="E321" s="14">
        <v>47</v>
      </c>
      <c r="F321" s="13">
        <f t="shared" si="24"/>
        <v>1</v>
      </c>
    </row>
    <row r="322" spans="1:6">
      <c r="A322" s="1" t="s">
        <v>266</v>
      </c>
      <c r="B322" s="1" t="s">
        <v>454</v>
      </c>
      <c r="C322" s="14">
        <v>119</v>
      </c>
      <c r="D322" s="14">
        <v>0</v>
      </c>
      <c r="E322" s="14">
        <v>119</v>
      </c>
      <c r="F322" s="13">
        <f t="shared" si="24"/>
        <v>1</v>
      </c>
    </row>
    <row r="323" spans="1:6">
      <c r="A323" s="1" t="s">
        <v>266</v>
      </c>
      <c r="B323" s="1" t="s">
        <v>455</v>
      </c>
      <c r="C323" s="14">
        <v>16</v>
      </c>
      <c r="D323" s="14">
        <v>0</v>
      </c>
      <c r="E323" s="14">
        <v>16</v>
      </c>
      <c r="F323" s="13">
        <f t="shared" si="24"/>
        <v>1</v>
      </c>
    </row>
    <row r="324" spans="1:6">
      <c r="A324" s="1" t="s">
        <v>266</v>
      </c>
      <c r="B324" s="1" t="s">
        <v>456</v>
      </c>
      <c r="C324" s="14">
        <v>54</v>
      </c>
      <c r="D324" s="14">
        <v>0</v>
      </c>
      <c r="E324" s="14">
        <v>54</v>
      </c>
      <c r="F324" s="13">
        <f t="shared" si="24"/>
        <v>1</v>
      </c>
    </row>
    <row r="325" spans="1:6">
      <c r="A325" s="1" t="s">
        <v>266</v>
      </c>
      <c r="B325" s="1" t="s">
        <v>457</v>
      </c>
      <c r="C325" s="14">
        <v>111</v>
      </c>
      <c r="D325" s="14">
        <v>0</v>
      </c>
      <c r="E325" s="14">
        <v>111</v>
      </c>
      <c r="F325" s="13">
        <f t="shared" si="24"/>
        <v>1</v>
      </c>
    </row>
    <row r="326" spans="1:6">
      <c r="A326" s="1" t="s">
        <v>266</v>
      </c>
      <c r="B326" s="1" t="s">
        <v>458</v>
      </c>
      <c r="C326" s="14">
        <v>155</v>
      </c>
      <c r="D326" s="14">
        <v>0</v>
      </c>
      <c r="E326" s="14">
        <v>155</v>
      </c>
      <c r="F326" s="13">
        <f t="shared" si="24"/>
        <v>1</v>
      </c>
    </row>
    <row r="327" spans="1:6">
      <c r="A327" s="10" t="s">
        <v>267</v>
      </c>
      <c r="B327" s="11"/>
      <c r="C327" s="16">
        <f>SUM(C328:C337)</f>
        <v>1866.57</v>
      </c>
      <c r="D327" s="16">
        <f>SUM(D328:D337)</f>
        <v>0</v>
      </c>
      <c r="E327" s="16">
        <f>SUM(E328:E337)</f>
        <v>2114</v>
      </c>
      <c r="F327" s="9">
        <f t="shared" ref="F327" si="26">(C327+D327)/E327</f>
        <v>0.88295648060548715</v>
      </c>
    </row>
    <row r="328" spans="1:6">
      <c r="A328" s="1" t="s">
        <v>268</v>
      </c>
      <c r="B328" s="1" t="s">
        <v>459</v>
      </c>
      <c r="C328" s="14">
        <f>E328*F328</f>
        <v>236.60999999999999</v>
      </c>
      <c r="D328" s="14">
        <v>0</v>
      </c>
      <c r="E328" s="14">
        <v>239</v>
      </c>
      <c r="F328" s="13">
        <v>0.99</v>
      </c>
    </row>
    <row r="329" spans="1:6">
      <c r="A329" s="1" t="s">
        <v>268</v>
      </c>
      <c r="B329" s="1" t="s">
        <v>460</v>
      </c>
      <c r="C329" s="14">
        <v>180</v>
      </c>
      <c r="D329" s="14">
        <v>0</v>
      </c>
      <c r="E329" s="14">
        <v>237</v>
      </c>
      <c r="F329" s="13">
        <f t="shared" si="24"/>
        <v>0.759493670886076</v>
      </c>
    </row>
    <row r="330" spans="1:6">
      <c r="A330" s="1" t="s">
        <v>268</v>
      </c>
      <c r="B330" s="1" t="s">
        <v>461</v>
      </c>
      <c r="C330" s="14">
        <f>E330*F330</f>
        <v>417.59999999999997</v>
      </c>
      <c r="D330" s="14">
        <v>0</v>
      </c>
      <c r="E330" s="14">
        <v>435</v>
      </c>
      <c r="F330" s="13">
        <v>0.96</v>
      </c>
    </row>
    <row r="331" spans="1:6">
      <c r="A331" s="1" t="s">
        <v>268</v>
      </c>
      <c r="B331" s="1" t="s">
        <v>462</v>
      </c>
      <c r="C331" s="14">
        <v>185</v>
      </c>
      <c r="D331" s="14">
        <v>0</v>
      </c>
      <c r="E331" s="14">
        <v>255</v>
      </c>
      <c r="F331" s="13">
        <f t="shared" si="24"/>
        <v>0.72549019607843135</v>
      </c>
    </row>
    <row r="332" spans="1:6">
      <c r="A332" s="1" t="s">
        <v>268</v>
      </c>
      <c r="B332" s="1" t="s">
        <v>463</v>
      </c>
      <c r="C332" s="14">
        <f>E332*F332</f>
        <v>252</v>
      </c>
      <c r="D332" s="14">
        <v>0</v>
      </c>
      <c r="E332" s="14">
        <v>252</v>
      </c>
      <c r="F332" s="13">
        <v>1</v>
      </c>
    </row>
    <row r="333" spans="1:6">
      <c r="A333" s="1" t="s">
        <v>268</v>
      </c>
      <c r="B333" s="1" t="s">
        <v>464</v>
      </c>
      <c r="C333" s="14">
        <v>115</v>
      </c>
      <c r="D333" s="14">
        <v>0</v>
      </c>
      <c r="E333" s="14">
        <v>134</v>
      </c>
      <c r="F333" s="13">
        <f t="shared" si="24"/>
        <v>0.85820895522388063</v>
      </c>
    </row>
    <row r="334" spans="1:6">
      <c r="A334" s="1" t="s">
        <v>268</v>
      </c>
      <c r="B334" s="1" t="s">
        <v>465</v>
      </c>
      <c r="C334" s="14">
        <f>E334*F334</f>
        <v>181</v>
      </c>
      <c r="D334" s="14">
        <v>0</v>
      </c>
      <c r="E334" s="14">
        <v>181</v>
      </c>
      <c r="F334" s="13">
        <v>1</v>
      </c>
    </row>
    <row r="335" spans="1:6">
      <c r="A335" s="1" t="s">
        <v>268</v>
      </c>
      <c r="B335" s="1" t="s">
        <v>466</v>
      </c>
      <c r="C335" s="14">
        <v>81</v>
      </c>
      <c r="D335" s="14">
        <v>0</v>
      </c>
      <c r="E335" s="14">
        <v>108</v>
      </c>
      <c r="F335" s="13">
        <f t="shared" si="24"/>
        <v>0.75</v>
      </c>
    </row>
    <row r="336" spans="1:6">
      <c r="A336" s="1" t="s">
        <v>268</v>
      </c>
      <c r="B336" s="1" t="s">
        <v>467</v>
      </c>
      <c r="C336" s="14">
        <v>191</v>
      </c>
      <c r="D336" s="14">
        <v>0</v>
      </c>
      <c r="E336" s="14">
        <v>216</v>
      </c>
      <c r="F336" s="13">
        <f t="shared" si="24"/>
        <v>0.8842592592592593</v>
      </c>
    </row>
    <row r="337" spans="1:6">
      <c r="A337" s="1" t="s">
        <v>268</v>
      </c>
      <c r="B337" s="1" t="s">
        <v>468</v>
      </c>
      <c r="C337" s="14">
        <f>E337*F337</f>
        <v>27.36</v>
      </c>
      <c r="D337" s="14">
        <v>0</v>
      </c>
      <c r="E337" s="14">
        <v>57</v>
      </c>
      <c r="F337" s="13">
        <v>0.48</v>
      </c>
    </row>
    <row r="338" spans="1:6">
      <c r="A338" s="10" t="s">
        <v>269</v>
      </c>
      <c r="B338" s="11"/>
      <c r="C338" s="16">
        <f>SUM(C339:C373)</f>
        <v>5398.98</v>
      </c>
      <c r="D338" s="16">
        <f t="shared" ref="D338:E338" si="27">SUM(D339:D373)</f>
        <v>786</v>
      </c>
      <c r="E338" s="16">
        <f t="shared" si="27"/>
        <v>14976</v>
      </c>
      <c r="F338" s="9">
        <f t="shared" si="24"/>
        <v>0.41299278846153842</v>
      </c>
    </row>
    <row r="339" spans="1:6">
      <c r="A339" s="1" t="s">
        <v>270</v>
      </c>
      <c r="B339" s="1" t="s">
        <v>469</v>
      </c>
      <c r="C339" s="30">
        <f>E339*F339</f>
        <v>411.4</v>
      </c>
      <c r="D339" s="21">
        <v>0</v>
      </c>
      <c r="E339" s="21">
        <v>484</v>
      </c>
      <c r="F339" s="23">
        <v>0.85</v>
      </c>
    </row>
    <row r="340" spans="1:6">
      <c r="A340" s="1" t="s">
        <v>270</v>
      </c>
      <c r="B340" s="1" t="s">
        <v>470</v>
      </c>
      <c r="C340" s="30">
        <f>E340*F340</f>
        <v>313</v>
      </c>
      <c r="D340" s="21">
        <v>0</v>
      </c>
      <c r="E340" s="21">
        <v>313</v>
      </c>
      <c r="F340" s="23">
        <v>1</v>
      </c>
    </row>
    <row r="341" spans="1:6">
      <c r="A341" s="1" t="s">
        <v>270</v>
      </c>
      <c r="B341" s="1" t="s">
        <v>271</v>
      </c>
      <c r="C341" s="21">
        <v>118</v>
      </c>
      <c r="D341" s="21">
        <v>30</v>
      </c>
      <c r="E341" s="21">
        <v>318</v>
      </c>
      <c r="F341" s="13">
        <f t="shared" ref="F341:F404" si="28">(C341+D341)/E341</f>
        <v>0.46540880503144655</v>
      </c>
    </row>
    <row r="342" spans="1:6">
      <c r="A342" s="1" t="s">
        <v>270</v>
      </c>
      <c r="B342" s="1" t="s">
        <v>272</v>
      </c>
      <c r="C342" s="21">
        <v>235</v>
      </c>
      <c r="D342" s="21">
        <v>35</v>
      </c>
      <c r="E342" s="22">
        <v>1146</v>
      </c>
      <c r="F342" s="13">
        <f t="shared" si="28"/>
        <v>0.2356020942408377</v>
      </c>
    </row>
    <row r="343" spans="1:6">
      <c r="A343" s="1" t="s">
        <v>270</v>
      </c>
      <c r="B343" s="1" t="s">
        <v>273</v>
      </c>
      <c r="C343" s="21">
        <v>172</v>
      </c>
      <c r="D343" s="21">
        <v>27</v>
      </c>
      <c r="E343" s="21">
        <v>670</v>
      </c>
      <c r="F343" s="13">
        <f t="shared" si="28"/>
        <v>0.29701492537313434</v>
      </c>
    </row>
    <row r="344" spans="1:6">
      <c r="A344" s="1" t="s">
        <v>270</v>
      </c>
      <c r="B344" s="1" t="s">
        <v>274</v>
      </c>
      <c r="C344" s="21">
        <v>150</v>
      </c>
      <c r="D344" s="21">
        <v>17</v>
      </c>
      <c r="E344" s="21">
        <v>482</v>
      </c>
      <c r="F344" s="13">
        <f t="shared" si="28"/>
        <v>0.34647302904564314</v>
      </c>
    </row>
    <row r="345" spans="1:6">
      <c r="A345" s="1" t="s">
        <v>270</v>
      </c>
      <c r="B345" s="1" t="s">
        <v>275</v>
      </c>
      <c r="C345" s="21">
        <v>88</v>
      </c>
      <c r="D345" s="21">
        <v>16</v>
      </c>
      <c r="E345" s="21">
        <v>282</v>
      </c>
      <c r="F345" s="13">
        <f t="shared" si="28"/>
        <v>0.36879432624113473</v>
      </c>
    </row>
    <row r="346" spans="1:6">
      <c r="A346" s="1" t="s">
        <v>270</v>
      </c>
      <c r="B346" s="1" t="s">
        <v>276</v>
      </c>
      <c r="C346" s="21">
        <v>76</v>
      </c>
      <c r="D346" s="21">
        <v>9</v>
      </c>
      <c r="E346" s="21">
        <v>439</v>
      </c>
      <c r="F346" s="13">
        <f t="shared" si="28"/>
        <v>0.19362186788154898</v>
      </c>
    </row>
    <row r="347" spans="1:6">
      <c r="A347" s="1" t="s">
        <v>270</v>
      </c>
      <c r="B347" s="1" t="s">
        <v>277</v>
      </c>
      <c r="C347" s="21">
        <v>7</v>
      </c>
      <c r="D347" s="21">
        <v>5</v>
      </c>
      <c r="E347" s="21">
        <v>28</v>
      </c>
      <c r="F347" s="13">
        <f t="shared" si="28"/>
        <v>0.42857142857142855</v>
      </c>
    </row>
    <row r="348" spans="1:6">
      <c r="A348" s="1" t="s">
        <v>270</v>
      </c>
      <c r="B348" s="1" t="s">
        <v>278</v>
      </c>
      <c r="C348" s="21">
        <v>176</v>
      </c>
      <c r="D348" s="21">
        <v>35</v>
      </c>
      <c r="E348" s="21">
        <v>487</v>
      </c>
      <c r="F348" s="13">
        <f t="shared" si="28"/>
        <v>0.43326488706365501</v>
      </c>
    </row>
    <row r="349" spans="1:6">
      <c r="A349" s="1" t="s">
        <v>270</v>
      </c>
      <c r="B349" s="1" t="s">
        <v>279</v>
      </c>
      <c r="C349" s="21">
        <v>186</v>
      </c>
      <c r="D349" s="21">
        <v>33</v>
      </c>
      <c r="E349" s="21">
        <v>396</v>
      </c>
      <c r="F349" s="13">
        <f t="shared" si="28"/>
        <v>0.55303030303030298</v>
      </c>
    </row>
    <row r="350" spans="1:6">
      <c r="A350" s="1" t="s">
        <v>270</v>
      </c>
      <c r="B350" s="1" t="s">
        <v>280</v>
      </c>
      <c r="C350" s="21">
        <v>180</v>
      </c>
      <c r="D350" s="21">
        <v>29</v>
      </c>
      <c r="E350" s="21">
        <v>339</v>
      </c>
      <c r="F350" s="13">
        <f t="shared" si="28"/>
        <v>0.61651917404129797</v>
      </c>
    </row>
    <row r="351" spans="1:6">
      <c r="A351" s="1" t="s">
        <v>270</v>
      </c>
      <c r="B351" s="1" t="s">
        <v>281</v>
      </c>
      <c r="C351" s="21">
        <v>183</v>
      </c>
      <c r="D351" s="21">
        <v>22</v>
      </c>
      <c r="E351" s="21">
        <v>344</v>
      </c>
      <c r="F351" s="13">
        <f t="shared" si="28"/>
        <v>0.59593023255813948</v>
      </c>
    </row>
    <row r="352" spans="1:6">
      <c r="A352" s="1" t="s">
        <v>270</v>
      </c>
      <c r="B352" s="1" t="s">
        <v>282</v>
      </c>
      <c r="C352" s="21">
        <v>142</v>
      </c>
      <c r="D352" s="21">
        <v>23</v>
      </c>
      <c r="E352" s="21">
        <v>421</v>
      </c>
      <c r="F352" s="13">
        <f t="shared" si="28"/>
        <v>0.39192399049881232</v>
      </c>
    </row>
    <row r="353" spans="1:6">
      <c r="A353" s="1" t="s">
        <v>270</v>
      </c>
      <c r="B353" s="1" t="s">
        <v>283</v>
      </c>
      <c r="C353" s="21">
        <v>196</v>
      </c>
      <c r="D353" s="21">
        <v>33</v>
      </c>
      <c r="E353" s="21">
        <v>471</v>
      </c>
      <c r="F353" s="13">
        <f t="shared" si="28"/>
        <v>0.4861995753715499</v>
      </c>
    </row>
    <row r="354" spans="1:6">
      <c r="A354" s="1" t="s">
        <v>270</v>
      </c>
      <c r="B354" s="1" t="s">
        <v>284</v>
      </c>
      <c r="C354" s="21">
        <v>121</v>
      </c>
      <c r="D354" s="21">
        <v>23</v>
      </c>
      <c r="E354" s="21">
        <v>392</v>
      </c>
      <c r="F354" s="13">
        <f t="shared" si="28"/>
        <v>0.36734693877551022</v>
      </c>
    </row>
    <row r="355" spans="1:6">
      <c r="A355" s="1" t="s">
        <v>270</v>
      </c>
      <c r="B355" s="1" t="s">
        <v>285</v>
      </c>
      <c r="C355" s="21">
        <v>100</v>
      </c>
      <c r="D355" s="21">
        <v>20</v>
      </c>
      <c r="E355" s="21">
        <v>466</v>
      </c>
      <c r="F355" s="13">
        <f t="shared" si="28"/>
        <v>0.25751072961373389</v>
      </c>
    </row>
    <row r="356" spans="1:6">
      <c r="A356" s="1" t="s">
        <v>270</v>
      </c>
      <c r="B356" s="1" t="s">
        <v>368</v>
      </c>
      <c r="C356" s="21">
        <v>24</v>
      </c>
      <c r="D356" s="21">
        <v>2</v>
      </c>
      <c r="E356" s="21">
        <v>70</v>
      </c>
      <c r="F356" s="13">
        <f t="shared" si="28"/>
        <v>0.37142857142857144</v>
      </c>
    </row>
    <row r="357" spans="1:6">
      <c r="A357" s="1" t="s">
        <v>270</v>
      </c>
      <c r="B357" s="1" t="s">
        <v>286</v>
      </c>
      <c r="C357" s="21">
        <v>207</v>
      </c>
      <c r="D357" s="21">
        <v>22</v>
      </c>
      <c r="E357" s="21">
        <v>460</v>
      </c>
      <c r="F357" s="13">
        <f t="shared" si="28"/>
        <v>0.49782608695652175</v>
      </c>
    </row>
    <row r="358" spans="1:6">
      <c r="A358" s="1" t="s">
        <v>270</v>
      </c>
      <c r="B358" s="1" t="s">
        <v>287</v>
      </c>
      <c r="C358" s="21">
        <v>152</v>
      </c>
      <c r="D358" s="21">
        <v>55</v>
      </c>
      <c r="E358" s="21">
        <v>774</v>
      </c>
      <c r="F358" s="13">
        <f t="shared" si="28"/>
        <v>0.26744186046511625</v>
      </c>
    </row>
    <row r="359" spans="1:6">
      <c r="A359" s="1" t="s">
        <v>270</v>
      </c>
      <c r="B359" s="1" t="s">
        <v>288</v>
      </c>
      <c r="C359" s="21">
        <v>197</v>
      </c>
      <c r="D359" s="21">
        <v>38</v>
      </c>
      <c r="E359" s="21">
        <v>596</v>
      </c>
      <c r="F359" s="13">
        <f t="shared" si="28"/>
        <v>0.39429530201342283</v>
      </c>
    </row>
    <row r="360" spans="1:6">
      <c r="A360" s="1" t="s">
        <v>270</v>
      </c>
      <c r="B360" s="1" t="s">
        <v>289</v>
      </c>
      <c r="C360" s="21">
        <v>92</v>
      </c>
      <c r="D360" s="21">
        <v>20</v>
      </c>
      <c r="E360" s="21">
        <v>397</v>
      </c>
      <c r="F360" s="13">
        <f t="shared" si="28"/>
        <v>0.28211586901763225</v>
      </c>
    </row>
    <row r="361" spans="1:6">
      <c r="A361" s="1" t="s">
        <v>270</v>
      </c>
      <c r="B361" s="1" t="s">
        <v>290</v>
      </c>
      <c r="C361" s="21">
        <v>157</v>
      </c>
      <c r="D361" s="21">
        <v>32</v>
      </c>
      <c r="E361" s="21">
        <v>463</v>
      </c>
      <c r="F361" s="13">
        <f t="shared" si="28"/>
        <v>0.40820734341252701</v>
      </c>
    </row>
    <row r="362" spans="1:6">
      <c r="A362" s="1" t="s">
        <v>270</v>
      </c>
      <c r="B362" s="1" t="s">
        <v>291</v>
      </c>
      <c r="C362" s="21">
        <v>154</v>
      </c>
      <c r="D362" s="21">
        <v>26</v>
      </c>
      <c r="E362" s="21">
        <v>404</v>
      </c>
      <c r="F362" s="13">
        <f t="shared" si="28"/>
        <v>0.44554455445544555</v>
      </c>
    </row>
    <row r="363" spans="1:6">
      <c r="A363" s="1" t="s">
        <v>270</v>
      </c>
      <c r="B363" s="1" t="s">
        <v>292</v>
      </c>
      <c r="C363" s="21">
        <v>65</v>
      </c>
      <c r="D363" s="21">
        <v>16</v>
      </c>
      <c r="E363" s="21">
        <v>185</v>
      </c>
      <c r="F363" s="13">
        <f t="shared" si="28"/>
        <v>0.43783783783783786</v>
      </c>
    </row>
    <row r="364" spans="1:6">
      <c r="A364" s="1" t="s">
        <v>270</v>
      </c>
      <c r="B364" s="1" t="s">
        <v>293</v>
      </c>
      <c r="C364" s="21">
        <v>33</v>
      </c>
      <c r="D364" s="21">
        <v>4</v>
      </c>
      <c r="E364" s="21">
        <v>71</v>
      </c>
      <c r="F364" s="13">
        <f t="shared" si="28"/>
        <v>0.52112676056338025</v>
      </c>
    </row>
    <row r="365" spans="1:6">
      <c r="A365" s="1" t="s">
        <v>270</v>
      </c>
      <c r="B365" s="1" t="s">
        <v>294</v>
      </c>
      <c r="C365" s="21">
        <v>170</v>
      </c>
      <c r="D365" s="21">
        <v>32</v>
      </c>
      <c r="E365" s="21">
        <v>448</v>
      </c>
      <c r="F365" s="13">
        <f t="shared" si="28"/>
        <v>0.45089285714285715</v>
      </c>
    </row>
    <row r="366" spans="1:6">
      <c r="A366" s="1" t="s">
        <v>270</v>
      </c>
      <c r="B366" s="1" t="s">
        <v>295</v>
      </c>
      <c r="C366" s="21">
        <v>42</v>
      </c>
      <c r="D366" s="21">
        <v>4</v>
      </c>
      <c r="E366" s="21">
        <v>105</v>
      </c>
      <c r="F366" s="13">
        <f t="shared" si="28"/>
        <v>0.43809523809523809</v>
      </c>
    </row>
    <row r="367" spans="1:6">
      <c r="A367" s="1" t="s">
        <v>270</v>
      </c>
      <c r="B367" s="1" t="s">
        <v>296</v>
      </c>
      <c r="C367" s="21">
        <v>199</v>
      </c>
      <c r="D367" s="21">
        <v>27</v>
      </c>
      <c r="E367" s="21">
        <v>475</v>
      </c>
      <c r="F367" s="13">
        <f t="shared" si="28"/>
        <v>0.47578947368421054</v>
      </c>
    </row>
    <row r="368" spans="1:6">
      <c r="A368" s="1" t="s">
        <v>270</v>
      </c>
      <c r="B368" s="1" t="s">
        <v>297</v>
      </c>
      <c r="C368" s="21">
        <v>224</v>
      </c>
      <c r="D368" s="21">
        <v>38</v>
      </c>
      <c r="E368" s="21">
        <v>742</v>
      </c>
      <c r="F368" s="13">
        <f t="shared" si="28"/>
        <v>0.35309973045822102</v>
      </c>
    </row>
    <row r="369" spans="1:6">
      <c r="A369" s="1" t="s">
        <v>270</v>
      </c>
      <c r="B369" s="1" t="s">
        <v>471</v>
      </c>
      <c r="C369" s="30">
        <f>E369*F369</f>
        <v>29.58</v>
      </c>
      <c r="D369" s="21">
        <v>0</v>
      </c>
      <c r="E369" s="21">
        <v>34</v>
      </c>
      <c r="F369" s="23">
        <v>0.87</v>
      </c>
    </row>
    <row r="370" spans="1:6">
      <c r="A370" s="1" t="s">
        <v>270</v>
      </c>
      <c r="B370" s="1" t="s">
        <v>298</v>
      </c>
      <c r="C370" s="21">
        <v>89</v>
      </c>
      <c r="D370" s="21">
        <v>11</v>
      </c>
      <c r="E370" s="21">
        <v>204</v>
      </c>
      <c r="F370" s="13">
        <f t="shared" si="28"/>
        <v>0.49019607843137253</v>
      </c>
    </row>
    <row r="371" spans="1:6">
      <c r="A371" s="1" t="s">
        <v>270</v>
      </c>
      <c r="B371" s="1" t="s">
        <v>299</v>
      </c>
      <c r="C371" s="21">
        <v>371</v>
      </c>
      <c r="D371" s="21">
        <v>49</v>
      </c>
      <c r="E371" s="22">
        <v>1193</v>
      </c>
      <c r="F371" s="13">
        <f t="shared" si="28"/>
        <v>0.35205364626990782</v>
      </c>
    </row>
    <row r="372" spans="1:6">
      <c r="A372" s="1" t="s">
        <v>270</v>
      </c>
      <c r="B372" s="1" t="s">
        <v>300</v>
      </c>
      <c r="C372" s="21">
        <v>277</v>
      </c>
      <c r="D372" s="21">
        <v>45</v>
      </c>
      <c r="E372" s="21">
        <v>736</v>
      </c>
      <c r="F372" s="13">
        <f t="shared" si="28"/>
        <v>0.4375</v>
      </c>
    </row>
    <row r="373" spans="1:6">
      <c r="A373" s="1" t="s">
        <v>270</v>
      </c>
      <c r="B373" s="1" t="s">
        <v>301</v>
      </c>
      <c r="C373" s="21">
        <v>62</v>
      </c>
      <c r="D373" s="21">
        <v>8</v>
      </c>
      <c r="E373" s="21">
        <v>141</v>
      </c>
      <c r="F373" s="13">
        <f t="shared" si="28"/>
        <v>0.49645390070921985</v>
      </c>
    </row>
    <row r="374" spans="1:6">
      <c r="A374" s="10" t="s">
        <v>302</v>
      </c>
      <c r="B374" s="11"/>
      <c r="C374" s="16">
        <f>SUM(C375)</f>
        <v>304</v>
      </c>
      <c r="D374" s="16">
        <f>SUM(D375)</f>
        <v>0</v>
      </c>
      <c r="E374" s="16">
        <f>SUM(E375)</f>
        <v>411</v>
      </c>
      <c r="F374" s="9">
        <f t="shared" si="28"/>
        <v>0.73965936739659366</v>
      </c>
    </row>
    <row r="375" spans="1:6">
      <c r="A375" s="1" t="s">
        <v>303</v>
      </c>
      <c r="B375" s="1" t="s">
        <v>472</v>
      </c>
      <c r="C375" s="17">
        <v>304</v>
      </c>
      <c r="D375" s="17">
        <v>0</v>
      </c>
      <c r="E375" s="17">
        <v>411</v>
      </c>
      <c r="F375" s="13">
        <f t="shared" si="28"/>
        <v>0.73965936739659366</v>
      </c>
    </row>
    <row r="376" spans="1:6">
      <c r="A376" s="10" t="s">
        <v>304</v>
      </c>
      <c r="B376" s="11"/>
      <c r="C376" s="16">
        <f>SUM(C377)</f>
        <v>53</v>
      </c>
      <c r="D376" s="16">
        <f t="shared" ref="D376:E376" si="29">SUM(D377)</f>
        <v>4</v>
      </c>
      <c r="E376" s="16">
        <f t="shared" si="29"/>
        <v>196</v>
      </c>
      <c r="F376" s="9">
        <f t="shared" si="28"/>
        <v>0.29081632653061223</v>
      </c>
    </row>
    <row r="377" spans="1:6">
      <c r="A377" s="1" t="s">
        <v>305</v>
      </c>
      <c r="B377" s="1" t="s">
        <v>306</v>
      </c>
      <c r="C377" s="21">
        <v>53</v>
      </c>
      <c r="D377" s="21">
        <v>4</v>
      </c>
      <c r="E377" s="21">
        <v>196</v>
      </c>
      <c r="F377" s="13">
        <f t="shared" si="28"/>
        <v>0.29081632653061223</v>
      </c>
    </row>
    <row r="378" spans="1:6">
      <c r="A378" s="10" t="s">
        <v>307</v>
      </c>
      <c r="B378" s="11"/>
      <c r="C378" s="16">
        <f>SUM(C379:C381)</f>
        <v>638.21</v>
      </c>
      <c r="D378" s="16">
        <f>SUM(D379:D381)</f>
        <v>0</v>
      </c>
      <c r="E378" s="16">
        <f>SUM(E379:E381)</f>
        <v>688</v>
      </c>
      <c r="F378" s="9">
        <f t="shared" ref="F378" si="30">(C378+D378)/E378</f>
        <v>0.92763081395348845</v>
      </c>
    </row>
    <row r="379" spans="1:6">
      <c r="A379" s="1" t="s">
        <v>308</v>
      </c>
      <c r="B379" s="1" t="s">
        <v>309</v>
      </c>
      <c r="C379" s="14">
        <v>0</v>
      </c>
      <c r="D379" s="14">
        <v>0</v>
      </c>
      <c r="E379" s="14">
        <v>0</v>
      </c>
      <c r="F379" s="13">
        <v>0</v>
      </c>
    </row>
    <row r="380" spans="1:6">
      <c r="A380" s="1" t="s">
        <v>308</v>
      </c>
      <c r="B380" s="1" t="s">
        <v>473</v>
      </c>
      <c r="C380" s="14">
        <f>E380*F380</f>
        <v>333.21</v>
      </c>
      <c r="D380" s="14">
        <v>0</v>
      </c>
      <c r="E380" s="14">
        <v>383</v>
      </c>
      <c r="F380" s="13">
        <v>0.87</v>
      </c>
    </row>
    <row r="381" spans="1:6">
      <c r="A381" s="1" t="s">
        <v>308</v>
      </c>
      <c r="B381" s="1" t="s">
        <v>474</v>
      </c>
      <c r="C381" s="14">
        <f>E381*F381</f>
        <v>305</v>
      </c>
      <c r="D381" s="14">
        <v>0</v>
      </c>
      <c r="E381" s="14">
        <v>305</v>
      </c>
      <c r="F381" s="13">
        <v>1</v>
      </c>
    </row>
    <row r="382" spans="1:6">
      <c r="A382" s="10" t="s">
        <v>310</v>
      </c>
      <c r="B382" s="11"/>
      <c r="C382" s="16">
        <f>SUM(C383:C393)</f>
        <v>909.72</v>
      </c>
      <c r="D382" s="16">
        <f>SUM(D383:D393)</f>
        <v>125</v>
      </c>
      <c r="E382" s="16">
        <f>SUM(E383:E393)</f>
        <v>1988</v>
      </c>
      <c r="F382" s="9">
        <f t="shared" si="28"/>
        <v>0.52048289738430586</v>
      </c>
    </row>
    <row r="383" spans="1:6">
      <c r="A383" s="1" t="s">
        <v>311</v>
      </c>
      <c r="B383" s="1" t="s">
        <v>477</v>
      </c>
      <c r="C383" s="14">
        <f>E383*F383</f>
        <v>102.69</v>
      </c>
      <c r="D383" s="14">
        <v>0</v>
      </c>
      <c r="E383" s="14">
        <v>163</v>
      </c>
      <c r="F383" s="13">
        <v>0.63</v>
      </c>
    </row>
    <row r="384" spans="1:6">
      <c r="A384" s="1" t="s">
        <v>311</v>
      </c>
      <c r="B384" s="1" t="s">
        <v>500</v>
      </c>
      <c r="C384" s="14">
        <v>67</v>
      </c>
      <c r="D384" s="14">
        <v>20</v>
      </c>
      <c r="E384" s="14">
        <v>225</v>
      </c>
      <c r="F384" s="13">
        <f t="shared" si="28"/>
        <v>0.38666666666666666</v>
      </c>
    </row>
    <row r="385" spans="1:6">
      <c r="A385" s="1" t="s">
        <v>311</v>
      </c>
      <c r="B385" s="1" t="s">
        <v>501</v>
      </c>
      <c r="C385" s="14">
        <v>78</v>
      </c>
      <c r="D385" s="14">
        <v>19</v>
      </c>
      <c r="E385" s="14">
        <v>214</v>
      </c>
      <c r="F385" s="13">
        <f t="shared" si="28"/>
        <v>0.45327102803738317</v>
      </c>
    </row>
    <row r="386" spans="1:6">
      <c r="A386" s="1" t="s">
        <v>311</v>
      </c>
      <c r="B386" s="1" t="s">
        <v>502</v>
      </c>
      <c r="C386" s="14">
        <v>236</v>
      </c>
      <c r="D386" s="14">
        <v>62</v>
      </c>
      <c r="E386" s="14">
        <v>679</v>
      </c>
      <c r="F386" s="13">
        <f t="shared" si="28"/>
        <v>0.43888070692194403</v>
      </c>
    </row>
    <row r="387" spans="1:6">
      <c r="A387" s="1" t="s">
        <v>311</v>
      </c>
      <c r="B387" s="1" t="s">
        <v>503</v>
      </c>
      <c r="C387" s="14">
        <v>13</v>
      </c>
      <c r="D387" s="14">
        <v>8</v>
      </c>
      <c r="E387" s="14">
        <v>62</v>
      </c>
      <c r="F387" s="13">
        <f t="shared" si="28"/>
        <v>0.33870967741935482</v>
      </c>
    </row>
    <row r="388" spans="1:6">
      <c r="A388" s="1" t="s">
        <v>311</v>
      </c>
      <c r="B388" s="1" t="s">
        <v>504</v>
      </c>
      <c r="C388" s="14">
        <v>56</v>
      </c>
      <c r="D388" s="14">
        <v>6</v>
      </c>
      <c r="E388" s="14">
        <v>90</v>
      </c>
      <c r="F388" s="13">
        <f t="shared" si="28"/>
        <v>0.68888888888888888</v>
      </c>
    </row>
    <row r="389" spans="1:6">
      <c r="A389" s="1" t="s">
        <v>311</v>
      </c>
      <c r="B389" s="1" t="s">
        <v>505</v>
      </c>
      <c r="C389" s="14">
        <v>27</v>
      </c>
      <c r="D389" s="14">
        <v>3</v>
      </c>
      <c r="E389" s="14">
        <v>44</v>
      </c>
      <c r="F389" s="13">
        <f t="shared" si="28"/>
        <v>0.68181818181818177</v>
      </c>
    </row>
    <row r="390" spans="1:6">
      <c r="A390" s="1" t="s">
        <v>311</v>
      </c>
      <c r="B390" s="1" t="s">
        <v>506</v>
      </c>
      <c r="C390" s="14">
        <v>41</v>
      </c>
      <c r="D390" s="14">
        <v>2</v>
      </c>
      <c r="E390" s="14">
        <v>76</v>
      </c>
      <c r="F390" s="13">
        <f t="shared" si="28"/>
        <v>0.56578947368421051</v>
      </c>
    </row>
    <row r="391" spans="1:6">
      <c r="A391" s="1" t="s">
        <v>311</v>
      </c>
      <c r="B391" s="1" t="s">
        <v>507</v>
      </c>
      <c r="C391" s="14">
        <v>69</v>
      </c>
      <c r="D391" s="14">
        <v>5</v>
      </c>
      <c r="E391" s="14">
        <v>113</v>
      </c>
      <c r="F391" s="13">
        <f t="shared" si="28"/>
        <v>0.65486725663716816</v>
      </c>
    </row>
    <row r="392" spans="1:6">
      <c r="A392" s="1" t="s">
        <v>311</v>
      </c>
      <c r="B392" s="1" t="s">
        <v>475</v>
      </c>
      <c r="C392" s="14">
        <f>E392*F392</f>
        <v>73.47</v>
      </c>
      <c r="D392" s="14">
        <v>0</v>
      </c>
      <c r="E392" s="14">
        <v>93</v>
      </c>
      <c r="F392" s="13">
        <v>0.79</v>
      </c>
    </row>
    <row r="393" spans="1:6">
      <c r="A393" s="1" t="s">
        <v>311</v>
      </c>
      <c r="B393" s="1" t="s">
        <v>476</v>
      </c>
      <c r="C393" s="14">
        <f>E393*F393</f>
        <v>146.56</v>
      </c>
      <c r="D393" s="14">
        <v>0</v>
      </c>
      <c r="E393" s="14">
        <v>229</v>
      </c>
      <c r="F393" s="13">
        <v>0.64</v>
      </c>
    </row>
    <row r="394" spans="1:6">
      <c r="A394" s="10" t="s">
        <v>312</v>
      </c>
      <c r="B394" s="11"/>
      <c r="C394" s="16">
        <f>SUM(C395:C406)</f>
        <v>2138.3000000000002</v>
      </c>
      <c r="D394" s="16">
        <f>SUM(D395:D406)</f>
        <v>0</v>
      </c>
      <c r="E394" s="16">
        <f>SUM(E395:E406)</f>
        <v>2144</v>
      </c>
      <c r="F394" s="9">
        <f t="shared" ref="F394" si="31">(C394+D394)/E394</f>
        <v>0.99734141791044784</v>
      </c>
    </row>
    <row r="395" spans="1:6">
      <c r="A395" s="1" t="s">
        <v>313</v>
      </c>
      <c r="B395" s="1" t="s">
        <v>478</v>
      </c>
      <c r="C395" s="14">
        <v>76</v>
      </c>
      <c r="D395" s="14">
        <v>0</v>
      </c>
      <c r="E395" s="14">
        <v>76</v>
      </c>
      <c r="F395" s="13">
        <f t="shared" si="28"/>
        <v>1</v>
      </c>
    </row>
    <row r="396" spans="1:6">
      <c r="A396" s="1" t="s">
        <v>313</v>
      </c>
      <c r="B396" s="1" t="s">
        <v>479</v>
      </c>
      <c r="C396" s="14">
        <v>208</v>
      </c>
      <c r="D396" s="14">
        <v>0</v>
      </c>
      <c r="E396" s="14">
        <v>208</v>
      </c>
      <c r="F396" s="13">
        <f t="shared" si="28"/>
        <v>1</v>
      </c>
    </row>
    <row r="397" spans="1:6">
      <c r="A397" s="1" t="s">
        <v>313</v>
      </c>
      <c r="B397" s="1" t="s">
        <v>480</v>
      </c>
      <c r="C397" s="14">
        <v>176</v>
      </c>
      <c r="D397" s="14">
        <v>0</v>
      </c>
      <c r="E397" s="14">
        <v>176</v>
      </c>
      <c r="F397" s="13">
        <f t="shared" si="28"/>
        <v>1</v>
      </c>
    </row>
    <row r="398" spans="1:6">
      <c r="A398" s="1" t="s">
        <v>313</v>
      </c>
      <c r="B398" s="1" t="s">
        <v>481</v>
      </c>
      <c r="C398" s="14">
        <v>307</v>
      </c>
      <c r="D398" s="14">
        <v>0</v>
      </c>
      <c r="E398" s="14">
        <v>307</v>
      </c>
      <c r="F398" s="13">
        <f t="shared" si="28"/>
        <v>1</v>
      </c>
    </row>
    <row r="399" spans="1:6">
      <c r="A399" s="1" t="s">
        <v>313</v>
      </c>
      <c r="B399" s="1" t="s">
        <v>482</v>
      </c>
      <c r="C399" s="14">
        <v>46</v>
      </c>
      <c r="D399" s="14">
        <v>0</v>
      </c>
      <c r="E399" s="14">
        <v>46</v>
      </c>
      <c r="F399" s="13">
        <f t="shared" si="28"/>
        <v>1</v>
      </c>
    </row>
    <row r="400" spans="1:6">
      <c r="A400" s="1" t="s">
        <v>313</v>
      </c>
      <c r="B400" s="1" t="s">
        <v>483</v>
      </c>
      <c r="C400" s="14">
        <v>407</v>
      </c>
      <c r="D400" s="14">
        <v>0</v>
      </c>
      <c r="E400" s="14">
        <v>407</v>
      </c>
      <c r="F400" s="13">
        <f t="shared" si="28"/>
        <v>1</v>
      </c>
    </row>
    <row r="401" spans="1:6">
      <c r="A401" s="1" t="s">
        <v>313</v>
      </c>
      <c r="B401" s="1" t="s">
        <v>484</v>
      </c>
      <c r="C401" s="14">
        <v>130</v>
      </c>
      <c r="D401" s="14">
        <v>0</v>
      </c>
      <c r="E401" s="14">
        <v>130</v>
      </c>
      <c r="F401" s="13">
        <f t="shared" si="28"/>
        <v>1</v>
      </c>
    </row>
    <row r="402" spans="1:6">
      <c r="A402" s="1" t="s">
        <v>313</v>
      </c>
      <c r="B402" s="1" t="s">
        <v>485</v>
      </c>
      <c r="C402" s="14">
        <v>53</v>
      </c>
      <c r="D402" s="14">
        <v>0</v>
      </c>
      <c r="E402" s="14">
        <v>53</v>
      </c>
      <c r="F402" s="13">
        <f t="shared" si="28"/>
        <v>1</v>
      </c>
    </row>
    <row r="403" spans="1:6">
      <c r="A403" s="1" t="s">
        <v>313</v>
      </c>
      <c r="B403" s="1" t="s">
        <v>517</v>
      </c>
      <c r="C403" s="14">
        <v>319</v>
      </c>
      <c r="D403" s="14">
        <v>0</v>
      </c>
      <c r="E403" s="14">
        <v>319</v>
      </c>
      <c r="F403" s="13">
        <f t="shared" si="28"/>
        <v>1</v>
      </c>
    </row>
    <row r="404" spans="1:6">
      <c r="A404" s="1" t="s">
        <v>313</v>
      </c>
      <c r="B404" s="1" t="s">
        <v>486</v>
      </c>
      <c r="C404" s="14">
        <v>138</v>
      </c>
      <c r="D404" s="14">
        <v>0</v>
      </c>
      <c r="E404" s="14">
        <v>138</v>
      </c>
      <c r="F404" s="13">
        <f t="shared" si="28"/>
        <v>1</v>
      </c>
    </row>
    <row r="405" spans="1:6">
      <c r="A405" s="1" t="s">
        <v>313</v>
      </c>
      <c r="B405" s="1" t="s">
        <v>487</v>
      </c>
      <c r="C405" s="14">
        <v>189</v>
      </c>
      <c r="D405" s="14">
        <v>0</v>
      </c>
      <c r="E405" s="14">
        <v>189</v>
      </c>
      <c r="F405" s="13">
        <f t="shared" ref="F405:F466" si="32">(C405+D405)/E405</f>
        <v>1</v>
      </c>
    </row>
    <row r="406" spans="1:6">
      <c r="A406" s="1" t="s">
        <v>313</v>
      </c>
      <c r="B406" s="1" t="s">
        <v>488</v>
      </c>
      <c r="C406" s="14">
        <f>E406*F406</f>
        <v>89.3</v>
      </c>
      <c r="D406" s="14">
        <v>0</v>
      </c>
      <c r="E406" s="14">
        <v>95</v>
      </c>
      <c r="F406" s="13">
        <v>0.94</v>
      </c>
    </row>
    <row r="407" spans="1:6">
      <c r="A407" s="10" t="s">
        <v>314</v>
      </c>
      <c r="B407" s="11"/>
      <c r="C407" s="16">
        <f>SUM(C408:C410)</f>
        <v>190</v>
      </c>
      <c r="D407" s="16">
        <f>SUM(D408:D410)</f>
        <v>35</v>
      </c>
      <c r="E407" s="16">
        <f>SUM(E408:E410)</f>
        <v>431</v>
      </c>
      <c r="F407" s="9">
        <f t="shared" si="32"/>
        <v>0.52204176334106733</v>
      </c>
    </row>
    <row r="408" spans="1:6">
      <c r="A408" s="1" t="s">
        <v>315</v>
      </c>
      <c r="B408" s="1" t="s">
        <v>316</v>
      </c>
      <c r="C408" s="14">
        <v>47</v>
      </c>
      <c r="D408" s="14">
        <v>8</v>
      </c>
      <c r="E408" s="14">
        <v>100</v>
      </c>
      <c r="F408" s="13">
        <f t="shared" si="32"/>
        <v>0.55000000000000004</v>
      </c>
    </row>
    <row r="409" spans="1:6">
      <c r="A409" s="1" t="s">
        <v>315</v>
      </c>
      <c r="B409" s="1" t="s">
        <v>317</v>
      </c>
      <c r="C409" s="14">
        <v>69</v>
      </c>
      <c r="D409" s="14">
        <v>7</v>
      </c>
      <c r="E409" s="14">
        <v>144</v>
      </c>
      <c r="F409" s="13">
        <f t="shared" si="32"/>
        <v>0.52777777777777779</v>
      </c>
    </row>
    <row r="410" spans="1:6">
      <c r="A410" s="1" t="s">
        <v>315</v>
      </c>
      <c r="B410" s="1" t="s">
        <v>318</v>
      </c>
      <c r="C410" s="14">
        <v>74</v>
      </c>
      <c r="D410" s="14">
        <v>20</v>
      </c>
      <c r="E410" s="14">
        <v>187</v>
      </c>
      <c r="F410" s="13">
        <f t="shared" si="32"/>
        <v>0.50267379679144386</v>
      </c>
    </row>
    <row r="411" spans="1:6">
      <c r="A411" s="10" t="s">
        <v>319</v>
      </c>
      <c r="B411" s="11"/>
      <c r="C411" s="15">
        <f>SUM(C412)</f>
        <v>208</v>
      </c>
      <c r="D411" s="15">
        <f t="shared" ref="D411:E411" si="33">SUM(D412)</f>
        <v>0</v>
      </c>
      <c r="E411" s="15">
        <f t="shared" si="33"/>
        <v>208</v>
      </c>
      <c r="F411" s="9">
        <f t="shared" si="32"/>
        <v>1</v>
      </c>
    </row>
    <row r="412" spans="1:6">
      <c r="A412" s="1" t="s">
        <v>320</v>
      </c>
      <c r="B412" s="1" t="s">
        <v>492</v>
      </c>
      <c r="C412" s="14">
        <v>208</v>
      </c>
      <c r="D412" s="14">
        <v>0</v>
      </c>
      <c r="E412" s="14">
        <v>208</v>
      </c>
      <c r="F412" s="13">
        <f t="shared" si="32"/>
        <v>1</v>
      </c>
    </row>
    <row r="413" spans="1:6">
      <c r="A413" s="10" t="s">
        <v>321</v>
      </c>
      <c r="B413" s="11"/>
      <c r="C413" s="15">
        <f>SUM(C414:C418)</f>
        <v>394</v>
      </c>
      <c r="D413" s="15">
        <f t="shared" ref="D413:E413" si="34">SUM(D414:D418)</f>
        <v>110</v>
      </c>
      <c r="E413" s="15">
        <f t="shared" si="34"/>
        <v>1491</v>
      </c>
      <c r="F413" s="9">
        <f t="shared" si="32"/>
        <v>0.3380281690140845</v>
      </c>
    </row>
    <row r="414" spans="1:6">
      <c r="A414" s="1" t="s">
        <v>322</v>
      </c>
      <c r="B414" s="1" t="s">
        <v>323</v>
      </c>
      <c r="C414" s="14">
        <v>75</v>
      </c>
      <c r="D414" s="14">
        <v>19</v>
      </c>
      <c r="E414" s="14">
        <v>281</v>
      </c>
      <c r="F414" s="13">
        <f t="shared" si="32"/>
        <v>0.33451957295373663</v>
      </c>
    </row>
    <row r="415" spans="1:6">
      <c r="A415" s="1" t="s">
        <v>322</v>
      </c>
      <c r="B415" s="1" t="s">
        <v>324</v>
      </c>
      <c r="C415" s="14">
        <v>83</v>
      </c>
      <c r="D415" s="14">
        <v>20</v>
      </c>
      <c r="E415" s="14">
        <v>316</v>
      </c>
      <c r="F415" s="13">
        <f t="shared" si="32"/>
        <v>0.32594936708860761</v>
      </c>
    </row>
    <row r="416" spans="1:6">
      <c r="A416" s="1" t="s">
        <v>322</v>
      </c>
      <c r="B416" s="1" t="s">
        <v>325</v>
      </c>
      <c r="C416" s="14">
        <v>121</v>
      </c>
      <c r="D416" s="14">
        <v>43</v>
      </c>
      <c r="E416" s="14">
        <v>448</v>
      </c>
      <c r="F416" s="13">
        <f t="shared" si="32"/>
        <v>0.36607142857142855</v>
      </c>
    </row>
    <row r="417" spans="1:6">
      <c r="A417" s="1" t="s">
        <v>322</v>
      </c>
      <c r="B417" s="1" t="s">
        <v>326</v>
      </c>
      <c r="C417" s="14">
        <v>21</v>
      </c>
      <c r="D417" s="14">
        <v>1</v>
      </c>
      <c r="E417" s="14">
        <v>45</v>
      </c>
      <c r="F417" s="13">
        <f t="shared" si="32"/>
        <v>0.48888888888888887</v>
      </c>
    </row>
    <row r="418" spans="1:6">
      <c r="A418" s="1" t="s">
        <v>322</v>
      </c>
      <c r="B418" s="1" t="s">
        <v>327</v>
      </c>
      <c r="C418" s="14">
        <v>94</v>
      </c>
      <c r="D418" s="14">
        <v>27</v>
      </c>
      <c r="E418" s="14">
        <v>401</v>
      </c>
      <c r="F418" s="13">
        <f t="shared" si="32"/>
        <v>0.30174563591022446</v>
      </c>
    </row>
    <row r="419" spans="1:6">
      <c r="A419" s="10" t="s">
        <v>328</v>
      </c>
      <c r="B419" s="11"/>
      <c r="C419" s="15">
        <f>SUM(C420:C429)</f>
        <v>99.46</v>
      </c>
      <c r="D419" s="15">
        <f>SUM(D420:D429)</f>
        <v>22</v>
      </c>
      <c r="E419" s="15">
        <f>SUM(E420:E429)</f>
        <v>197</v>
      </c>
      <c r="F419" s="9">
        <f t="shared" ref="F419" si="35">(C419+D419)/E419</f>
        <v>0.61654822335025372</v>
      </c>
    </row>
    <row r="420" spans="1:6">
      <c r="A420" s="1" t="s">
        <v>329</v>
      </c>
      <c r="B420" s="1" t="s">
        <v>330</v>
      </c>
      <c r="C420" s="14">
        <v>0</v>
      </c>
      <c r="D420" s="14">
        <v>0</v>
      </c>
      <c r="E420" s="14">
        <v>0</v>
      </c>
      <c r="F420" s="13">
        <v>0</v>
      </c>
    </row>
    <row r="421" spans="1:6">
      <c r="A421" s="1" t="s">
        <v>329</v>
      </c>
      <c r="B421" s="1" t="s">
        <v>331</v>
      </c>
      <c r="C421" s="14">
        <v>8</v>
      </c>
      <c r="D421" s="14">
        <v>0</v>
      </c>
      <c r="E421" s="14">
        <v>16</v>
      </c>
      <c r="F421" s="13">
        <f t="shared" si="32"/>
        <v>0.5</v>
      </c>
    </row>
    <row r="422" spans="1:6">
      <c r="A422" s="1" t="s">
        <v>329</v>
      </c>
      <c r="B422" s="1" t="s">
        <v>332</v>
      </c>
      <c r="C422" s="14">
        <v>6</v>
      </c>
      <c r="D422" s="14">
        <v>3</v>
      </c>
      <c r="E422" s="14">
        <v>26</v>
      </c>
      <c r="F422" s="13">
        <f t="shared" si="32"/>
        <v>0.34615384615384615</v>
      </c>
    </row>
    <row r="423" spans="1:6">
      <c r="A423" s="1" t="s">
        <v>329</v>
      </c>
      <c r="B423" s="1" t="s">
        <v>369</v>
      </c>
      <c r="C423" s="14">
        <v>4</v>
      </c>
      <c r="D423" s="14">
        <v>0</v>
      </c>
      <c r="E423" s="14">
        <v>11</v>
      </c>
      <c r="F423" s="13">
        <f t="shared" si="32"/>
        <v>0.36363636363636365</v>
      </c>
    </row>
    <row r="424" spans="1:6">
      <c r="A424" s="1" t="s">
        <v>329</v>
      </c>
      <c r="B424" s="1" t="s">
        <v>489</v>
      </c>
      <c r="C424" s="14">
        <f>E424*F424</f>
        <v>6.36</v>
      </c>
      <c r="D424" s="14">
        <v>0</v>
      </c>
      <c r="E424" s="14">
        <v>12</v>
      </c>
      <c r="F424" s="13">
        <v>0.53</v>
      </c>
    </row>
    <row r="425" spans="1:6">
      <c r="A425" s="1" t="s">
        <v>329</v>
      </c>
      <c r="B425" s="1" t="s">
        <v>491</v>
      </c>
      <c r="C425" s="14">
        <f>E425*F425</f>
        <v>17.099999999999998</v>
      </c>
      <c r="D425" s="14">
        <v>0</v>
      </c>
      <c r="E425" s="14">
        <v>18</v>
      </c>
      <c r="F425" s="13">
        <v>0.95</v>
      </c>
    </row>
    <row r="426" spans="1:6">
      <c r="A426" s="1" t="s">
        <v>329</v>
      </c>
      <c r="B426" s="1" t="s">
        <v>333</v>
      </c>
      <c r="C426" s="14">
        <v>11</v>
      </c>
      <c r="D426" s="14">
        <v>0</v>
      </c>
      <c r="E426" s="14">
        <v>12</v>
      </c>
      <c r="F426" s="13">
        <f t="shared" si="32"/>
        <v>0.91666666666666663</v>
      </c>
    </row>
    <row r="427" spans="1:6">
      <c r="A427" s="1" t="s">
        <v>329</v>
      </c>
      <c r="B427" s="1" t="s">
        <v>490</v>
      </c>
      <c r="C427" s="14">
        <f>E427*F427</f>
        <v>11</v>
      </c>
      <c r="D427" s="14">
        <v>0</v>
      </c>
      <c r="E427" s="14">
        <v>11</v>
      </c>
      <c r="F427" s="13">
        <v>1</v>
      </c>
    </row>
    <row r="428" spans="1:6">
      <c r="A428" s="1" t="s">
        <v>329</v>
      </c>
      <c r="B428" s="1" t="s">
        <v>334</v>
      </c>
      <c r="C428" s="14">
        <v>27</v>
      </c>
      <c r="D428" s="14">
        <v>19</v>
      </c>
      <c r="E428" s="14">
        <v>79</v>
      </c>
      <c r="F428" s="13">
        <f t="shared" si="32"/>
        <v>0.58227848101265822</v>
      </c>
    </row>
    <row r="429" spans="1:6">
      <c r="A429" s="1" t="s">
        <v>329</v>
      </c>
      <c r="B429" s="1" t="s">
        <v>335</v>
      </c>
      <c r="C429" s="14">
        <v>9</v>
      </c>
      <c r="D429" s="14">
        <v>0</v>
      </c>
      <c r="E429" s="14">
        <v>12</v>
      </c>
      <c r="F429" s="13">
        <f t="shared" si="32"/>
        <v>0.75</v>
      </c>
    </row>
    <row r="430" spans="1:6">
      <c r="A430" s="10" t="s">
        <v>336</v>
      </c>
      <c r="B430" s="11"/>
      <c r="C430" s="15">
        <f>SUM(C431:C437)</f>
        <v>429</v>
      </c>
      <c r="D430" s="15">
        <f>SUM(D431:D437)</f>
        <v>73</v>
      </c>
      <c r="E430" s="15">
        <f>SUM(E431:E437)</f>
        <v>585</v>
      </c>
      <c r="F430" s="9">
        <f t="shared" si="32"/>
        <v>0.85811965811965807</v>
      </c>
    </row>
    <row r="431" spans="1:6">
      <c r="A431" s="1" t="s">
        <v>337</v>
      </c>
      <c r="B431" s="1" t="s">
        <v>493</v>
      </c>
      <c r="C431" s="14">
        <v>15</v>
      </c>
      <c r="D431" s="14">
        <v>4</v>
      </c>
      <c r="E431" s="14">
        <v>26</v>
      </c>
      <c r="F431" s="13">
        <f t="shared" si="32"/>
        <v>0.73076923076923073</v>
      </c>
    </row>
    <row r="432" spans="1:6">
      <c r="A432" s="1" t="s">
        <v>337</v>
      </c>
      <c r="B432" s="1" t="s">
        <v>494</v>
      </c>
      <c r="C432" s="14">
        <v>111</v>
      </c>
      <c r="D432" s="14">
        <v>6</v>
      </c>
      <c r="E432" s="14">
        <v>133</v>
      </c>
      <c r="F432" s="13">
        <f t="shared" si="32"/>
        <v>0.87969924812030076</v>
      </c>
    </row>
    <row r="433" spans="1:6">
      <c r="A433" s="1" t="s">
        <v>337</v>
      </c>
      <c r="B433" s="1" t="s">
        <v>495</v>
      </c>
      <c r="C433" s="14">
        <v>44</v>
      </c>
      <c r="D433" s="14">
        <v>5</v>
      </c>
      <c r="E433" s="14">
        <v>58</v>
      </c>
      <c r="F433" s="13">
        <f t="shared" si="32"/>
        <v>0.84482758620689657</v>
      </c>
    </row>
    <row r="434" spans="1:6">
      <c r="A434" s="1" t="s">
        <v>337</v>
      </c>
      <c r="B434" s="1" t="s">
        <v>496</v>
      </c>
      <c r="C434" s="14">
        <v>104</v>
      </c>
      <c r="D434" s="14">
        <v>15</v>
      </c>
      <c r="E434" s="14">
        <v>127</v>
      </c>
      <c r="F434" s="13">
        <f t="shared" si="32"/>
        <v>0.93700787401574803</v>
      </c>
    </row>
    <row r="435" spans="1:6">
      <c r="A435" s="1" t="s">
        <v>337</v>
      </c>
      <c r="B435" s="1" t="s">
        <v>497</v>
      </c>
      <c r="C435" s="14">
        <v>136</v>
      </c>
      <c r="D435" s="14">
        <v>37</v>
      </c>
      <c r="E435" s="14">
        <v>212</v>
      </c>
      <c r="F435" s="13">
        <f t="shared" si="32"/>
        <v>0.81603773584905659</v>
      </c>
    </row>
    <row r="436" spans="1:6">
      <c r="A436" s="1" t="s">
        <v>337</v>
      </c>
      <c r="B436" s="1" t="s">
        <v>498</v>
      </c>
      <c r="C436" s="14">
        <v>14</v>
      </c>
      <c r="D436" s="14">
        <v>0</v>
      </c>
      <c r="E436" s="14">
        <v>14</v>
      </c>
      <c r="F436" s="13">
        <f t="shared" si="32"/>
        <v>1</v>
      </c>
    </row>
    <row r="437" spans="1:6">
      <c r="A437" s="1" t="s">
        <v>337</v>
      </c>
      <c r="B437" s="1" t="s">
        <v>499</v>
      </c>
      <c r="C437" s="14">
        <v>5</v>
      </c>
      <c r="D437" s="14">
        <v>6</v>
      </c>
      <c r="E437" s="14">
        <v>15</v>
      </c>
      <c r="F437" s="13">
        <f t="shared" si="32"/>
        <v>0.73333333333333328</v>
      </c>
    </row>
    <row r="438" spans="1:6">
      <c r="A438" s="10" t="s">
        <v>338</v>
      </c>
      <c r="B438" s="11"/>
      <c r="C438" s="15">
        <f>SUM(C439:C440)</f>
        <v>53</v>
      </c>
      <c r="D438" s="15">
        <f t="shared" ref="D438:E438" si="36">SUM(D439:D440)</f>
        <v>23</v>
      </c>
      <c r="E438" s="15">
        <f t="shared" si="36"/>
        <v>411</v>
      </c>
      <c r="F438" s="9">
        <f t="shared" si="32"/>
        <v>0.18491484184914841</v>
      </c>
    </row>
    <row r="439" spans="1:6">
      <c r="A439" s="1" t="s">
        <v>339</v>
      </c>
      <c r="B439" s="1" t="s">
        <v>340</v>
      </c>
      <c r="C439" s="14">
        <v>28</v>
      </c>
      <c r="D439" s="14">
        <v>13</v>
      </c>
      <c r="E439" s="14">
        <v>214</v>
      </c>
      <c r="F439" s="13">
        <f t="shared" si="32"/>
        <v>0.19158878504672897</v>
      </c>
    </row>
    <row r="440" spans="1:6">
      <c r="A440" s="1" t="s">
        <v>339</v>
      </c>
      <c r="B440" s="1" t="s">
        <v>341</v>
      </c>
      <c r="C440" s="14">
        <v>25</v>
      </c>
      <c r="D440" s="14">
        <v>10</v>
      </c>
      <c r="E440" s="14">
        <v>197</v>
      </c>
      <c r="F440" s="13">
        <f t="shared" si="32"/>
        <v>0.17766497461928935</v>
      </c>
    </row>
    <row r="441" spans="1:6">
      <c r="A441" s="10" t="s">
        <v>342</v>
      </c>
      <c r="B441" s="11"/>
      <c r="C441" s="15">
        <f>SUM(C442:C444)</f>
        <v>156</v>
      </c>
      <c r="D441" s="15">
        <f>SUM(D442:D444)</f>
        <v>37</v>
      </c>
      <c r="E441" s="15">
        <f>SUM(E442:E444)</f>
        <v>638</v>
      </c>
      <c r="F441" s="9">
        <f t="shared" si="32"/>
        <v>0.30250783699059564</v>
      </c>
    </row>
    <row r="442" spans="1:6">
      <c r="A442" s="1" t="s">
        <v>343</v>
      </c>
      <c r="B442" s="1" t="s">
        <v>367</v>
      </c>
      <c r="C442" s="14">
        <v>41</v>
      </c>
      <c r="D442" s="14">
        <v>8</v>
      </c>
      <c r="E442" s="14">
        <v>163</v>
      </c>
      <c r="F442" s="13">
        <f t="shared" si="32"/>
        <v>0.30061349693251532</v>
      </c>
    </row>
    <row r="443" spans="1:6">
      <c r="A443" s="1" t="s">
        <v>343</v>
      </c>
      <c r="B443" s="1" t="s">
        <v>344</v>
      </c>
      <c r="C443" s="14">
        <v>82</v>
      </c>
      <c r="D443" s="14">
        <v>16</v>
      </c>
      <c r="E443" s="14">
        <v>298</v>
      </c>
      <c r="F443" s="13">
        <f t="shared" si="32"/>
        <v>0.32885906040268459</v>
      </c>
    </row>
    <row r="444" spans="1:6">
      <c r="A444" s="1" t="s">
        <v>343</v>
      </c>
      <c r="B444" s="1" t="s">
        <v>345</v>
      </c>
      <c r="C444" s="14">
        <v>33</v>
      </c>
      <c r="D444" s="14">
        <v>13</v>
      </c>
      <c r="E444" s="14">
        <v>177</v>
      </c>
      <c r="F444" s="13">
        <f t="shared" si="32"/>
        <v>0.25988700564971751</v>
      </c>
    </row>
    <row r="445" spans="1:6">
      <c r="A445" s="10" t="s">
        <v>346</v>
      </c>
      <c r="B445" s="11"/>
      <c r="C445" s="15">
        <f>SUM(C446:C448)</f>
        <v>112</v>
      </c>
      <c r="D445" s="15">
        <f t="shared" ref="D445:E445" si="37">SUM(D446:D448)</f>
        <v>35</v>
      </c>
      <c r="E445" s="15">
        <f t="shared" si="37"/>
        <v>272</v>
      </c>
      <c r="F445" s="9">
        <f t="shared" si="32"/>
        <v>0.5404411764705882</v>
      </c>
    </row>
    <row r="446" spans="1:6">
      <c r="A446" s="1" t="s">
        <v>347</v>
      </c>
      <c r="B446" s="1" t="s">
        <v>348</v>
      </c>
      <c r="C446" s="14">
        <v>58</v>
      </c>
      <c r="D446" s="14">
        <v>17</v>
      </c>
      <c r="E446" s="14">
        <v>124</v>
      </c>
      <c r="F446" s="13">
        <f t="shared" si="32"/>
        <v>0.60483870967741937</v>
      </c>
    </row>
    <row r="447" spans="1:6">
      <c r="A447" s="1" t="s">
        <v>347</v>
      </c>
      <c r="B447" s="1" t="s">
        <v>349</v>
      </c>
      <c r="C447" s="14">
        <v>19</v>
      </c>
      <c r="D447" s="14">
        <v>10</v>
      </c>
      <c r="E447" s="14">
        <v>61</v>
      </c>
      <c r="F447" s="13">
        <f t="shared" si="32"/>
        <v>0.47540983606557374</v>
      </c>
    </row>
    <row r="448" spans="1:6">
      <c r="A448" s="1" t="s">
        <v>347</v>
      </c>
      <c r="B448" s="1" t="s">
        <v>350</v>
      </c>
      <c r="C448" s="14">
        <v>35</v>
      </c>
      <c r="D448" s="14">
        <v>8</v>
      </c>
      <c r="E448" s="14">
        <v>87</v>
      </c>
      <c r="F448" s="13">
        <f t="shared" si="32"/>
        <v>0.4942528735632184</v>
      </c>
    </row>
    <row r="449" spans="1:6">
      <c r="A449" s="10" t="s">
        <v>351</v>
      </c>
      <c r="B449" s="11"/>
      <c r="C449" s="15">
        <f>SUM(C450)</f>
        <v>74</v>
      </c>
      <c r="D449" s="15">
        <f t="shared" ref="D449:E449" si="38">SUM(D450)</f>
        <v>9</v>
      </c>
      <c r="E449" s="15">
        <f t="shared" si="38"/>
        <v>96</v>
      </c>
      <c r="F449" s="9">
        <f t="shared" ref="F449" si="39">(C449+D449)/E449</f>
        <v>0.86458333333333337</v>
      </c>
    </row>
    <row r="450" spans="1:6">
      <c r="A450" s="1" t="s">
        <v>352</v>
      </c>
      <c r="B450" s="1" t="s">
        <v>352</v>
      </c>
      <c r="C450" s="14">
        <v>74</v>
      </c>
      <c r="D450" s="14">
        <v>9</v>
      </c>
      <c r="E450" s="14">
        <v>96</v>
      </c>
      <c r="F450" s="13">
        <f t="shared" si="32"/>
        <v>0.86458333333333337</v>
      </c>
    </row>
    <row r="451" spans="1:6">
      <c r="A451" s="10" t="s">
        <v>353</v>
      </c>
      <c r="B451" s="11"/>
      <c r="C451" s="15">
        <f>SUM(C452:C458)</f>
        <v>172</v>
      </c>
      <c r="D451" s="15">
        <f t="shared" ref="D451:E451" si="40">SUM(D452:D458)</f>
        <v>34</v>
      </c>
      <c r="E451" s="15">
        <f t="shared" si="40"/>
        <v>282</v>
      </c>
      <c r="F451" s="9">
        <f t="shared" si="32"/>
        <v>0.73049645390070927</v>
      </c>
    </row>
    <row r="452" spans="1:6">
      <c r="A452" s="1" t="s">
        <v>354</v>
      </c>
      <c r="B452" s="1" t="s">
        <v>355</v>
      </c>
      <c r="C452" s="21">
        <v>24</v>
      </c>
      <c r="D452" s="21">
        <v>4</v>
      </c>
      <c r="E452" s="21">
        <v>40</v>
      </c>
      <c r="F452" s="13">
        <f t="shared" si="32"/>
        <v>0.7</v>
      </c>
    </row>
    <row r="453" spans="1:6">
      <c r="A453" s="1" t="s">
        <v>354</v>
      </c>
      <c r="B453" s="1" t="s">
        <v>356</v>
      </c>
      <c r="C453" s="21">
        <v>8</v>
      </c>
      <c r="D453" s="21">
        <v>6</v>
      </c>
      <c r="E453" s="21">
        <v>22</v>
      </c>
      <c r="F453" s="13">
        <f t="shared" si="32"/>
        <v>0.63636363636363635</v>
      </c>
    </row>
    <row r="454" spans="1:6">
      <c r="A454" s="1" t="s">
        <v>354</v>
      </c>
      <c r="B454" s="1" t="s">
        <v>357</v>
      </c>
      <c r="C454" s="21">
        <v>5</v>
      </c>
      <c r="D454" s="21">
        <v>4</v>
      </c>
      <c r="E454" s="21">
        <v>10</v>
      </c>
      <c r="F454" s="13">
        <f t="shared" si="32"/>
        <v>0.9</v>
      </c>
    </row>
    <row r="455" spans="1:6">
      <c r="A455" s="1" t="s">
        <v>354</v>
      </c>
      <c r="B455" s="1" t="s">
        <v>358</v>
      </c>
      <c r="C455" s="21">
        <v>74</v>
      </c>
      <c r="D455" s="21">
        <v>14</v>
      </c>
      <c r="E455" s="21">
        <v>123</v>
      </c>
      <c r="F455" s="13">
        <f t="shared" si="32"/>
        <v>0.71544715447154472</v>
      </c>
    </row>
    <row r="456" spans="1:6">
      <c r="A456" s="1" t="s">
        <v>354</v>
      </c>
      <c r="B456" s="1" t="s">
        <v>359</v>
      </c>
      <c r="C456" s="21">
        <v>49</v>
      </c>
      <c r="D456" s="21">
        <v>4</v>
      </c>
      <c r="E456" s="21">
        <v>72</v>
      </c>
      <c r="F456" s="13">
        <f t="shared" si="32"/>
        <v>0.73611111111111116</v>
      </c>
    </row>
    <row r="457" spans="1:6">
      <c r="A457" s="1" t="s">
        <v>354</v>
      </c>
      <c r="B457" s="1" t="s">
        <v>360</v>
      </c>
      <c r="C457" s="22">
        <v>0</v>
      </c>
      <c r="D457" s="22">
        <v>0</v>
      </c>
      <c r="E457" s="22">
        <v>0</v>
      </c>
      <c r="F457" s="13">
        <v>0</v>
      </c>
    </row>
    <row r="458" spans="1:6">
      <c r="A458" s="1" t="s">
        <v>354</v>
      </c>
      <c r="B458" s="1" t="s">
        <v>361</v>
      </c>
      <c r="C458" s="21">
        <v>12</v>
      </c>
      <c r="D458" s="21">
        <v>2</v>
      </c>
      <c r="E458" s="21">
        <v>15</v>
      </c>
      <c r="F458" s="13">
        <f t="shared" si="32"/>
        <v>0.93333333333333335</v>
      </c>
    </row>
    <row r="459" spans="1:6">
      <c r="A459" s="10" t="s">
        <v>362</v>
      </c>
      <c r="B459" s="11"/>
      <c r="C459" s="15">
        <f>SUM(C460:C464)</f>
        <v>154.83000000000001</v>
      </c>
      <c r="D459" s="15">
        <f t="shared" ref="D459:E459" si="41">SUM(D460:D464)</f>
        <v>0</v>
      </c>
      <c r="E459" s="15">
        <f t="shared" si="41"/>
        <v>192</v>
      </c>
      <c r="F459" s="9">
        <f t="shared" ref="F459" si="42">(C459+D459)/E459</f>
        <v>0.8064062500000001</v>
      </c>
    </row>
    <row r="460" spans="1:6">
      <c r="A460" s="1" t="s">
        <v>363</v>
      </c>
      <c r="B460" s="1" t="s">
        <v>511</v>
      </c>
      <c r="C460" s="14">
        <f>E460*F460</f>
        <v>35</v>
      </c>
      <c r="D460" s="14">
        <v>0</v>
      </c>
      <c r="E460" s="14">
        <v>35</v>
      </c>
      <c r="F460" s="13">
        <v>1</v>
      </c>
    </row>
    <row r="461" spans="1:6">
      <c r="A461" s="1" t="s">
        <v>363</v>
      </c>
      <c r="B461" s="1" t="s">
        <v>512</v>
      </c>
      <c r="C461" s="14">
        <v>36</v>
      </c>
      <c r="D461" s="14">
        <v>0</v>
      </c>
      <c r="E461" s="14">
        <v>42</v>
      </c>
      <c r="F461" s="13">
        <f t="shared" si="32"/>
        <v>0.8571428571428571</v>
      </c>
    </row>
    <row r="462" spans="1:6">
      <c r="A462" s="1" t="s">
        <v>363</v>
      </c>
      <c r="B462" s="1" t="s">
        <v>513</v>
      </c>
      <c r="C462" s="14">
        <f>E462*F462</f>
        <v>14.950000000000001</v>
      </c>
      <c r="D462" s="14">
        <v>0</v>
      </c>
      <c r="E462" s="14">
        <v>23</v>
      </c>
      <c r="F462" s="13">
        <v>0.65</v>
      </c>
    </row>
    <row r="463" spans="1:6">
      <c r="A463" s="1" t="s">
        <v>363</v>
      </c>
      <c r="B463" s="1" t="s">
        <v>514</v>
      </c>
      <c r="C463" s="14">
        <f>E463*F463</f>
        <v>35.28</v>
      </c>
      <c r="D463" s="14">
        <v>0</v>
      </c>
      <c r="E463" s="14">
        <v>36</v>
      </c>
      <c r="F463" s="13">
        <v>0.98</v>
      </c>
    </row>
    <row r="464" spans="1:6">
      <c r="A464" s="1" t="s">
        <v>363</v>
      </c>
      <c r="B464" s="1" t="s">
        <v>515</v>
      </c>
      <c r="C464" s="14">
        <f>E464*F464</f>
        <v>33.6</v>
      </c>
      <c r="D464" s="14">
        <v>0</v>
      </c>
      <c r="E464" s="14">
        <v>56</v>
      </c>
      <c r="F464" s="13">
        <v>0.6</v>
      </c>
    </row>
    <row r="465" spans="1:6">
      <c r="A465" s="10" t="s">
        <v>364</v>
      </c>
      <c r="B465" s="11"/>
      <c r="C465" s="15">
        <f>SUM(C466:C468)</f>
        <v>471</v>
      </c>
      <c r="D465" s="15">
        <f t="shared" ref="D465:E465" si="43">SUM(D466:D468)</f>
        <v>0</v>
      </c>
      <c r="E465" s="15">
        <f t="shared" si="43"/>
        <v>471</v>
      </c>
      <c r="F465" s="9">
        <f t="shared" si="32"/>
        <v>1</v>
      </c>
    </row>
    <row r="466" spans="1:6">
      <c r="A466" s="1" t="s">
        <v>365</v>
      </c>
      <c r="B466" s="1" t="s">
        <v>508</v>
      </c>
      <c r="C466" s="14">
        <v>216</v>
      </c>
      <c r="D466" s="14">
        <v>0</v>
      </c>
      <c r="E466" s="14">
        <v>216</v>
      </c>
      <c r="F466" s="13">
        <f t="shared" si="32"/>
        <v>1</v>
      </c>
    </row>
    <row r="467" spans="1:6">
      <c r="A467" s="1" t="s">
        <v>365</v>
      </c>
      <c r="B467" s="1" t="s">
        <v>509</v>
      </c>
      <c r="C467" s="14">
        <v>111</v>
      </c>
      <c r="D467" s="14">
        <v>0</v>
      </c>
      <c r="E467" s="14">
        <v>111</v>
      </c>
      <c r="F467" s="13">
        <f t="shared" ref="F467:F468" si="44">(C467+D467)/E467</f>
        <v>1</v>
      </c>
    </row>
    <row r="468" spans="1:6">
      <c r="A468" s="1" t="s">
        <v>365</v>
      </c>
      <c r="B468" s="1" t="s">
        <v>510</v>
      </c>
      <c r="C468" s="14">
        <v>144</v>
      </c>
      <c r="D468" s="14">
        <v>0</v>
      </c>
      <c r="E468" s="14">
        <v>144</v>
      </c>
      <c r="F468" s="13">
        <f t="shared" si="44"/>
        <v>1</v>
      </c>
    </row>
    <row r="469" spans="1:6"/>
    <row r="470" spans="1:6"/>
  </sheetData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2014-15</vt:lpstr>
    </vt:vector>
  </TitlesOfParts>
  <Company>Dept. of Education and Early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easeitz</dc:creator>
  <cp:lastModifiedBy>Seitz, Elizabeth A (EED)</cp:lastModifiedBy>
  <dcterms:created xsi:type="dcterms:W3CDTF">2014-01-21T20:14:03Z</dcterms:created>
  <dcterms:modified xsi:type="dcterms:W3CDTF">2015-03-19T18:21:32Z</dcterms:modified>
</cp:coreProperties>
</file>